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0" yWindow="65516" windowWidth="27200" windowHeight="15580" activeTab="0"/>
  </bookViews>
  <sheets>
    <sheet name="Introduction" sheetId="1" r:id="rId1"/>
    <sheet name="Performance Summary" sheetId="2" r:id="rId2"/>
    <sheet name="Response Time" sheetId="3" r:id="rId3"/>
    <sheet name="TPS" sheetId="4" r:id="rId4"/>
    <sheet name="Credibility" sheetId="5" r:id="rId5"/>
  </sheets>
  <definedNames/>
  <calcPr fullCalcOnLoad="1"/>
</workbook>
</file>

<file path=xl/comments1.xml><?xml version="1.0" encoding="utf-8"?>
<comments xmlns="http://schemas.openxmlformats.org/spreadsheetml/2006/main">
  <authors>
    <author>Ryan Shriver</author>
  </authors>
  <commentList>
    <comment ref="B12" authorId="0">
      <text>
        <r>
          <rPr>
            <b/>
            <sz val="9"/>
            <rFont val="Arial"/>
            <family val="0"/>
          </rPr>
          <t>Ryan Shriver:</t>
        </r>
        <r>
          <rPr>
            <sz val="9"/>
            <rFont val="Arial"/>
            <family val="0"/>
          </rPr>
          <t xml:space="preserve">
A comment is one of these and is displayed when you hover over the field</t>
        </r>
      </text>
    </comment>
  </commentList>
</comments>
</file>

<file path=xl/comments2.xml><?xml version="1.0" encoding="utf-8"?>
<comments xmlns="http://schemas.openxmlformats.org/spreadsheetml/2006/main">
  <authors>
    <author>Ryan Shriver</author>
  </authors>
  <commentList>
    <comment ref="A11" authorId="0">
      <text>
        <r>
          <rPr>
            <b/>
            <sz val="9"/>
            <rFont val="Arial"/>
            <family val="0"/>
          </rPr>
          <t>Ryan Shriver:</t>
        </r>
        <r>
          <rPr>
            <sz val="9"/>
            <rFont val="Arial"/>
            <family val="0"/>
          </rPr>
          <t xml:space="preserve">
Benefit-cost ratio calculated as (Percentage Impact / Total Resources)</t>
        </r>
      </text>
    </comment>
    <comment ref="A9" authorId="0">
      <text>
        <r>
          <rPr>
            <b/>
            <sz val="9"/>
            <rFont val="Arial"/>
            <family val="0"/>
          </rPr>
          <t>Ryan Shriver:</t>
        </r>
        <r>
          <rPr>
            <sz val="9"/>
            <rFont val="Arial"/>
            <family val="0"/>
          </rPr>
          <t xml:space="preserve">
Sum of all costs (by design and for all designs)</t>
        </r>
      </text>
    </comment>
    <comment ref="A4" authorId="0">
      <text>
        <r>
          <rPr>
            <b/>
            <sz val="9"/>
            <rFont val="Arial"/>
            <family val="0"/>
          </rPr>
          <t>Ryan Shriver:</t>
        </r>
        <r>
          <rPr>
            <sz val="9"/>
            <rFont val="Arial"/>
            <family val="0"/>
          </rPr>
          <t xml:space="preserve">
Sum of all impacts (by design and for all designs). More than 100% is potentially desireable for risk mitigation.</t>
        </r>
      </text>
    </comment>
  </commentList>
</comments>
</file>

<file path=xl/comments3.xml><?xml version="1.0" encoding="utf-8"?>
<comments xmlns="http://schemas.openxmlformats.org/spreadsheetml/2006/main">
  <authors>
    <author>Ryan Shriver</author>
  </authors>
  <commentList>
    <comment ref="A11" authorId="0">
      <text>
        <r>
          <rPr>
            <b/>
            <sz val="9"/>
            <rFont val="Arial"/>
            <family val="0"/>
          </rPr>
          <t>Ryan Shriver:</t>
        </r>
        <r>
          <rPr>
            <sz val="9"/>
            <rFont val="Arial"/>
            <family val="0"/>
          </rPr>
          <t xml:space="preserve">
Credibility of data with a range of 0 (not credible) to 1 (perfectly credible). See Credibility tab below for guidance on these values between 0 and 1.</t>
        </r>
      </text>
    </comment>
    <comment ref="A2" authorId="0">
      <text>
        <r>
          <rPr>
            <b/>
            <sz val="9"/>
            <rFont val="Arial"/>
            <family val="0"/>
          </rPr>
          <t>Ryan Shriver:</t>
        </r>
        <r>
          <rPr>
            <sz val="9"/>
            <rFont val="Arial"/>
            <family val="0"/>
          </rPr>
          <t xml:space="preserve">
Best to date</t>
        </r>
      </text>
    </comment>
    <comment ref="A4" authorId="0">
      <text>
        <r>
          <rPr>
            <b/>
            <sz val="9"/>
            <rFont val="Arial"/>
            <family val="0"/>
          </rPr>
          <t>Ryan Shriver:</t>
        </r>
        <r>
          <rPr>
            <sz val="9"/>
            <rFont val="Arial"/>
            <family val="0"/>
          </rPr>
          <t xml:space="preserve">
Impact in scale units of design on this quality. NOTE: I do this different than Gilb, who records the future value (post-design). I record the actual design impact and the post-design value is updated in row 8 (New Benchmark)</t>
        </r>
      </text>
    </comment>
    <comment ref="A3" authorId="0">
      <text>
        <r>
          <rPr>
            <b/>
            <sz val="9"/>
            <rFont val="Arial"/>
            <family val="0"/>
          </rPr>
          <t>Ryan Shriver:</t>
        </r>
        <r>
          <rPr>
            <sz val="9"/>
            <rFont val="Arial"/>
            <family val="0"/>
          </rPr>
          <t xml:space="preserve">
Target level of performance</t>
        </r>
      </text>
    </comment>
    <comment ref="A5" authorId="0">
      <text>
        <r>
          <rPr>
            <b/>
            <sz val="9"/>
            <rFont val="Arial"/>
            <family val="0"/>
          </rPr>
          <t>Ryan Shriver:</t>
        </r>
        <r>
          <rPr>
            <sz val="9"/>
            <rFont val="Arial"/>
            <family val="0"/>
          </rPr>
          <t xml:space="preserve">
Uncertainty of scale impact in units (plus or minus)</t>
        </r>
      </text>
    </comment>
    <comment ref="A6" authorId="0">
      <text>
        <r>
          <rPr>
            <b/>
            <sz val="9"/>
            <rFont val="Arial"/>
            <family val="0"/>
          </rPr>
          <t>Ryan Shriver:</t>
        </r>
        <r>
          <rPr>
            <sz val="9"/>
            <rFont val="Arial"/>
            <family val="0"/>
          </rPr>
          <t xml:space="preserve">
Calculated percentage impact of design on quality. Can be read as "this design will get us X% of our way towards our target" where 0% is no change and 100% is optimal.</t>
        </r>
      </text>
    </comment>
    <comment ref="A7" authorId="0">
      <text>
        <r>
          <rPr>
            <b/>
            <sz val="9"/>
            <rFont val="Arial"/>
            <family val="0"/>
          </rPr>
          <t>Ryan Shriver:</t>
        </r>
        <r>
          <rPr>
            <sz val="9"/>
            <rFont val="Arial"/>
            <family val="0"/>
          </rPr>
          <t xml:space="preserve">
Scale Uncertainty expressed as a percentage.</t>
        </r>
      </text>
    </comment>
    <comment ref="A8" authorId="0">
      <text>
        <r>
          <rPr>
            <b/>
            <sz val="9"/>
            <rFont val="Arial"/>
            <family val="0"/>
          </rPr>
          <t>Ryan Shriver:</t>
        </r>
        <r>
          <rPr>
            <sz val="9"/>
            <rFont val="Arial"/>
            <family val="0"/>
          </rPr>
          <t xml:space="preserve">
If this design were implemented, this would be the estimated new benchmark without uncertainty factored in.</t>
        </r>
      </text>
    </comment>
    <comment ref="A9" authorId="0">
      <text>
        <r>
          <rPr>
            <b/>
            <sz val="9"/>
            <rFont val="Arial"/>
            <family val="0"/>
          </rPr>
          <t>Ryan Shriver:</t>
        </r>
        <r>
          <rPr>
            <sz val="9"/>
            <rFont val="Arial"/>
            <family val="0"/>
          </rPr>
          <t xml:space="preserve">
Evidence used to base this information on. For longer descriptions, Insert a Comment.</t>
        </r>
      </text>
    </comment>
    <comment ref="A10" authorId="0">
      <text>
        <r>
          <rPr>
            <b/>
            <sz val="9"/>
            <rFont val="Arial"/>
            <family val="0"/>
          </rPr>
          <t>Ryan Shriver:</t>
        </r>
        <r>
          <rPr>
            <sz val="9"/>
            <rFont val="Arial"/>
            <family val="0"/>
          </rPr>
          <t xml:space="preserve">
Source where information came from (such as specific person or document). Best practice is to include date as well.</t>
        </r>
      </text>
    </comment>
    <comment ref="A16" authorId="0">
      <text>
        <r>
          <rPr>
            <b/>
            <sz val="9"/>
            <rFont val="Arial"/>
            <family val="0"/>
          </rPr>
          <t>Ryan Shriver:</t>
        </r>
        <r>
          <rPr>
            <sz val="9"/>
            <rFont val="Arial"/>
            <family val="0"/>
          </rPr>
          <t xml:space="preserve">
Sum of resources to implement this design. </t>
        </r>
      </text>
    </comment>
    <comment ref="A18" authorId="0">
      <text>
        <r>
          <rPr>
            <b/>
            <sz val="9"/>
            <rFont val="Arial"/>
            <family val="0"/>
          </rPr>
          <t>Ryan Shriver:</t>
        </r>
        <r>
          <rPr>
            <sz val="9"/>
            <rFont val="Arial"/>
            <family val="0"/>
          </rPr>
          <t xml:space="preserve">
Benefit-cost ratio calculated as (Percentage Impact / Total Resources)</t>
        </r>
      </text>
    </comment>
    <comment ref="A19" authorId="0">
      <text>
        <r>
          <rPr>
            <b/>
            <sz val="9"/>
            <rFont val="Arial"/>
            <family val="0"/>
          </rPr>
          <t>Ryan Shriver:</t>
        </r>
        <r>
          <rPr>
            <sz val="9"/>
            <rFont val="Arial"/>
            <family val="0"/>
          </rPr>
          <t xml:space="preserve">
Performance to Cost ratio multiplied by Credibility</t>
        </r>
      </text>
    </comment>
    <comment ref="G6" authorId="0">
      <text>
        <r>
          <rPr>
            <b/>
            <sz val="9"/>
            <rFont val="Arial"/>
            <family val="0"/>
          </rPr>
          <t>Ryan Shriver:</t>
        </r>
        <r>
          <rPr>
            <sz val="9"/>
            <rFont val="Arial"/>
            <family val="0"/>
          </rPr>
          <t xml:space="preserve">
Total impact if all designs were implemented. Values above 100% are valuable for risk mitigation</t>
        </r>
      </text>
    </comment>
    <comment ref="G7" authorId="0">
      <text>
        <r>
          <rPr>
            <b/>
            <sz val="9"/>
            <rFont val="Arial"/>
            <family val="0"/>
          </rPr>
          <t>Ryan Shriver:</t>
        </r>
        <r>
          <rPr>
            <sz val="9"/>
            <rFont val="Arial"/>
            <family val="0"/>
          </rPr>
          <t xml:space="preserve">
Total uncertainty for all designs</t>
        </r>
      </text>
    </comment>
    <comment ref="G4" authorId="0">
      <text>
        <r>
          <rPr>
            <b/>
            <sz val="9"/>
            <rFont val="Arial"/>
            <family val="0"/>
          </rPr>
          <t>Ryan Shriver:</t>
        </r>
        <r>
          <rPr>
            <sz val="9"/>
            <rFont val="Arial"/>
            <family val="0"/>
          </rPr>
          <t xml:space="preserve">
Estimated total impact if all designs were implemented. Note that this assumes all designs are completely independent, which in practice is extremely rare, so be careful with how much faith you put in this number.</t>
        </r>
      </text>
    </comment>
    <comment ref="G5" authorId="0">
      <text>
        <r>
          <rPr>
            <b/>
            <sz val="9"/>
            <rFont val="Arial"/>
            <family val="0"/>
          </rPr>
          <t>Ryan Shriver:</t>
        </r>
        <r>
          <rPr>
            <sz val="9"/>
            <rFont val="Arial"/>
            <family val="0"/>
          </rPr>
          <t xml:space="preserve">
Total uncertainty for all designs</t>
        </r>
      </text>
    </comment>
    <comment ref="G16" authorId="0">
      <text>
        <r>
          <rPr>
            <b/>
            <sz val="9"/>
            <rFont val="Arial"/>
            <family val="0"/>
          </rPr>
          <t>Ryan Shriver:</t>
        </r>
        <r>
          <rPr>
            <sz val="9"/>
            <rFont val="Arial"/>
            <family val="0"/>
          </rPr>
          <t xml:space="preserve">
Total estimated costs if all designs were implemented</t>
        </r>
      </text>
    </comment>
  </commentList>
</comments>
</file>

<file path=xl/comments4.xml><?xml version="1.0" encoding="utf-8"?>
<comments xmlns="http://schemas.openxmlformats.org/spreadsheetml/2006/main">
  <authors>
    <author>Ryan Shriver</author>
  </authors>
  <commentList>
    <comment ref="A11" authorId="0">
      <text>
        <r>
          <rPr>
            <b/>
            <sz val="9"/>
            <rFont val="Arial"/>
            <family val="0"/>
          </rPr>
          <t>Ryan Shriver:</t>
        </r>
        <r>
          <rPr>
            <sz val="9"/>
            <rFont val="Arial"/>
            <family val="0"/>
          </rPr>
          <t xml:space="preserve">
Credibility of data with a range of 0 (not credible) to 1 (perfectly credible). See Credibility tab below for guidance on these values between 0 and 1.</t>
        </r>
      </text>
    </comment>
    <comment ref="A2" authorId="0">
      <text>
        <r>
          <rPr>
            <b/>
            <sz val="9"/>
            <rFont val="Arial"/>
            <family val="0"/>
          </rPr>
          <t>Ryan Shriver:</t>
        </r>
        <r>
          <rPr>
            <sz val="9"/>
            <rFont val="Arial"/>
            <family val="0"/>
          </rPr>
          <t xml:space="preserve">
Best to date</t>
        </r>
      </text>
    </comment>
    <comment ref="A4" authorId="0">
      <text>
        <r>
          <rPr>
            <b/>
            <sz val="9"/>
            <rFont val="Arial"/>
            <family val="0"/>
          </rPr>
          <t>Ryan Shriver:</t>
        </r>
        <r>
          <rPr>
            <sz val="9"/>
            <rFont val="Arial"/>
            <family val="0"/>
          </rPr>
          <t xml:space="preserve">
Impact in scale units of design on this quality. NOTE: I do this different than Gilb, who records the future value (post-design). I record the actual design impact and the post-design value is updated in row 8 (New Benchmark)</t>
        </r>
      </text>
    </comment>
    <comment ref="A3" authorId="0">
      <text>
        <r>
          <rPr>
            <b/>
            <sz val="9"/>
            <rFont val="Arial"/>
            <family val="0"/>
          </rPr>
          <t>Ryan Shriver:</t>
        </r>
        <r>
          <rPr>
            <sz val="9"/>
            <rFont val="Arial"/>
            <family val="0"/>
          </rPr>
          <t xml:space="preserve">
Target level of performance</t>
        </r>
      </text>
    </comment>
    <comment ref="A5" authorId="0">
      <text>
        <r>
          <rPr>
            <b/>
            <sz val="9"/>
            <rFont val="Arial"/>
            <family val="0"/>
          </rPr>
          <t>Ryan Shriver:</t>
        </r>
        <r>
          <rPr>
            <sz val="9"/>
            <rFont val="Arial"/>
            <family val="0"/>
          </rPr>
          <t xml:space="preserve">
Uncertainty of scale impact in units (plus or minus)</t>
        </r>
      </text>
    </comment>
    <comment ref="A6" authorId="0">
      <text>
        <r>
          <rPr>
            <b/>
            <sz val="9"/>
            <rFont val="Arial"/>
            <family val="0"/>
          </rPr>
          <t>Ryan Shriver:</t>
        </r>
        <r>
          <rPr>
            <sz val="9"/>
            <rFont val="Arial"/>
            <family val="0"/>
          </rPr>
          <t xml:space="preserve">
Calculated percentage impact of design on quality. Can be read as "this design will get us X% of our way towards our target" where 0% is no change and 100% is optimal.</t>
        </r>
      </text>
    </comment>
    <comment ref="A7" authorId="0">
      <text>
        <r>
          <rPr>
            <b/>
            <sz val="9"/>
            <rFont val="Arial"/>
            <family val="0"/>
          </rPr>
          <t>Ryan Shriver:</t>
        </r>
        <r>
          <rPr>
            <sz val="9"/>
            <rFont val="Arial"/>
            <family val="0"/>
          </rPr>
          <t xml:space="preserve">
Scale Uncertainty expressed as a percentage.</t>
        </r>
      </text>
    </comment>
    <comment ref="A8" authorId="0">
      <text>
        <r>
          <rPr>
            <b/>
            <sz val="9"/>
            <rFont val="Arial"/>
            <family val="0"/>
          </rPr>
          <t>Ryan Shriver:</t>
        </r>
        <r>
          <rPr>
            <sz val="9"/>
            <rFont val="Arial"/>
            <family val="0"/>
          </rPr>
          <t xml:space="preserve">
If this design were implemented, this would be the estimated new benchmark without uncertainty factored in.</t>
        </r>
      </text>
    </comment>
    <comment ref="A9" authorId="0">
      <text>
        <r>
          <rPr>
            <b/>
            <sz val="9"/>
            <rFont val="Arial"/>
            <family val="0"/>
          </rPr>
          <t>Ryan Shriver:</t>
        </r>
        <r>
          <rPr>
            <sz val="9"/>
            <rFont val="Arial"/>
            <family val="0"/>
          </rPr>
          <t xml:space="preserve">
Evidence used to base this information on. For longer descriptions, Insert a Comment.</t>
        </r>
      </text>
    </comment>
    <comment ref="A10" authorId="0">
      <text>
        <r>
          <rPr>
            <b/>
            <sz val="9"/>
            <rFont val="Arial"/>
            <family val="0"/>
          </rPr>
          <t>Ryan Shriver:</t>
        </r>
        <r>
          <rPr>
            <sz val="9"/>
            <rFont val="Arial"/>
            <family val="0"/>
          </rPr>
          <t xml:space="preserve">
Source where information came from (such as specific person or document). Best practice is to include date as well.</t>
        </r>
      </text>
    </comment>
    <comment ref="A16" authorId="0">
      <text>
        <r>
          <rPr>
            <b/>
            <sz val="9"/>
            <rFont val="Arial"/>
            <family val="0"/>
          </rPr>
          <t>Ryan Shriver:</t>
        </r>
        <r>
          <rPr>
            <sz val="9"/>
            <rFont val="Arial"/>
            <family val="0"/>
          </rPr>
          <t xml:space="preserve">
Sum of resources to implement this design. </t>
        </r>
      </text>
    </comment>
    <comment ref="A18" authorId="0">
      <text>
        <r>
          <rPr>
            <b/>
            <sz val="9"/>
            <rFont val="Arial"/>
            <family val="0"/>
          </rPr>
          <t>Ryan Shriver:</t>
        </r>
        <r>
          <rPr>
            <sz val="9"/>
            <rFont val="Arial"/>
            <family val="0"/>
          </rPr>
          <t xml:space="preserve">
Benefit-cost ratio calculated as (Percentage Impact / Total Resources)</t>
        </r>
      </text>
    </comment>
    <comment ref="A19" authorId="0">
      <text>
        <r>
          <rPr>
            <b/>
            <sz val="9"/>
            <rFont val="Arial"/>
            <family val="0"/>
          </rPr>
          <t>Ryan Shriver:</t>
        </r>
        <r>
          <rPr>
            <sz val="9"/>
            <rFont val="Arial"/>
            <family val="0"/>
          </rPr>
          <t xml:space="preserve">
Performance to Cost ratio multiplied by Credibility</t>
        </r>
      </text>
    </comment>
    <comment ref="G6" authorId="0">
      <text>
        <r>
          <rPr>
            <b/>
            <sz val="9"/>
            <rFont val="Arial"/>
            <family val="0"/>
          </rPr>
          <t>Ryan Shriver:</t>
        </r>
        <r>
          <rPr>
            <sz val="9"/>
            <rFont val="Arial"/>
            <family val="0"/>
          </rPr>
          <t xml:space="preserve">
Total impact if all designs were implemented. Values above 100% are valuable for risk mitigation</t>
        </r>
      </text>
    </comment>
    <comment ref="G7" authorId="0">
      <text>
        <r>
          <rPr>
            <b/>
            <sz val="9"/>
            <rFont val="Arial"/>
            <family val="0"/>
          </rPr>
          <t>Ryan Shriver:</t>
        </r>
        <r>
          <rPr>
            <sz val="9"/>
            <rFont val="Arial"/>
            <family val="0"/>
          </rPr>
          <t xml:space="preserve">
Total uncertainty for all designs</t>
        </r>
      </text>
    </comment>
    <comment ref="G4" authorId="0">
      <text>
        <r>
          <rPr>
            <b/>
            <sz val="9"/>
            <rFont val="Arial"/>
            <family val="0"/>
          </rPr>
          <t>Ryan Shriver:</t>
        </r>
        <r>
          <rPr>
            <sz val="9"/>
            <rFont val="Arial"/>
            <family val="0"/>
          </rPr>
          <t xml:space="preserve">
Estimated total impact if all designs were implemented. Note that this assumes all designs are completely independent, which in practice is extremely rare, so be careful with how much faith you put in this number.</t>
        </r>
      </text>
    </comment>
    <comment ref="G5" authorId="0">
      <text>
        <r>
          <rPr>
            <b/>
            <sz val="9"/>
            <rFont val="Arial"/>
            <family val="0"/>
          </rPr>
          <t>Ryan Shriver:</t>
        </r>
        <r>
          <rPr>
            <sz val="9"/>
            <rFont val="Arial"/>
            <family val="0"/>
          </rPr>
          <t xml:space="preserve">
Total uncertainty for all designs</t>
        </r>
      </text>
    </comment>
    <comment ref="G16" authorId="0">
      <text>
        <r>
          <rPr>
            <b/>
            <sz val="9"/>
            <rFont val="Arial"/>
            <family val="0"/>
          </rPr>
          <t>Ryan Shriver:</t>
        </r>
        <r>
          <rPr>
            <sz val="9"/>
            <rFont val="Arial"/>
            <family val="0"/>
          </rPr>
          <t xml:space="preserve">
Total estimated costs if all designs were implemented</t>
        </r>
      </text>
    </comment>
  </commentList>
</comments>
</file>

<file path=xl/sharedStrings.xml><?xml version="1.0" encoding="utf-8"?>
<sst xmlns="http://schemas.openxmlformats.org/spreadsheetml/2006/main" count="143" uniqueCount="89">
  <si>
    <t>Color-filled cells in the IE table are designed for data entry</t>
  </si>
  <si>
    <t>The Instructions for Completion section provides simple usage instructions.</t>
  </si>
  <si>
    <t>For more on agile engineering, checkout theagileengineer.com</t>
  </si>
  <si>
    <t>For more on Impact Estimation and Evo, checkout www.gilb.com</t>
  </si>
  <si>
    <t>Welcome, this is an Impact Estimation (IE) table for use on your projects to assess the impact of designs on qualities. This one is for Architects and Requirements Analysts of software systems and based off the examples in my Agile Engineering presentations. If you have any questions, feedback or bugs, please email me at ryanshriver@mac.com. Thanks and enjoy.</t>
  </si>
  <si>
    <t>Percentage Impact</t>
  </si>
  <si>
    <t>Percentage Uncertainty</t>
  </si>
  <si>
    <t>Evidence</t>
  </si>
  <si>
    <t>Source</t>
  </si>
  <si>
    <t>Credibility-adjusted Performance to Cost Ratio</t>
  </si>
  <si>
    <t>Performance to Cost Ratio</t>
  </si>
  <si>
    <t>on design</t>
  </si>
  <si>
    <t>based upon</t>
  </si>
  <si>
    <t>between 0 and 1</t>
  </si>
  <si>
    <t>Development Effort</t>
  </si>
  <si>
    <t>Instructions for Completion</t>
  </si>
  <si>
    <t>Non color-filled cells are generally calculated values or notes</t>
  </si>
  <si>
    <r>
      <t>Response Time</t>
    </r>
    <r>
      <rPr>
        <sz val="12"/>
        <rFont val="Arial"/>
        <family val="0"/>
      </rPr>
      <t xml:space="preserve"> - Impact Estimation for meeting response time targets and constraints.</t>
    </r>
  </si>
  <si>
    <r>
      <t>TPS</t>
    </r>
    <r>
      <rPr>
        <sz val="12"/>
        <rFont val="Arial"/>
        <family val="0"/>
      </rPr>
      <t xml:space="preserve"> - Impact Estimation for meeting transactions per second targets and constraints.</t>
    </r>
  </si>
  <si>
    <r>
      <t>Performance Summary</t>
    </r>
    <r>
      <rPr>
        <sz val="12"/>
        <color indexed="9"/>
        <rFont val="Arial"/>
        <family val="0"/>
      </rPr>
      <t xml:space="preserve"> - Summary Impact Estimation for overall system performance.</t>
    </r>
  </si>
  <si>
    <r>
      <t>Credibility</t>
    </r>
    <r>
      <rPr>
        <sz val="12"/>
        <rFont val="Arial"/>
        <family val="0"/>
      </rPr>
      <t xml:space="preserve">  - Table with guidelines for 0 to 1 credibility rating in Impact Estimation table.</t>
    </r>
  </si>
  <si>
    <t>All of these are examples to start with and are designed to be modified for your system. Some helpful hints:</t>
  </si>
  <si>
    <t>Look for comments for more help --&gt; see that red triangle in the upper right corner</t>
  </si>
  <si>
    <t>Contents (tabs)</t>
  </si>
  <si>
    <t>Wild guess, no credibility</t>
  </si>
  <si>
    <t>We know it has been done somewhere</t>
  </si>
  <si>
    <t>We have one measurement somewhere</t>
  </si>
  <si>
    <t>There are several measurements in the estimated range</t>
  </si>
  <si>
    <t>The measurements are relevant to our case</t>
  </si>
  <si>
    <t>The method of measurement is considered reliable</t>
  </si>
  <si>
    <t>We have used the method in-house</t>
  </si>
  <si>
    <t>We have reliable measurements in-house</t>
  </si>
  <si>
    <t>Reliable in-house measurements correlate to independent external measurements</t>
  </si>
  <si>
    <t>We have used the idea on this project and measured it</t>
  </si>
  <si>
    <t>4. The design with the higest Performance to Cost is the optimal one to invest a small % of your budget in to see if your team can improve the quality. This could include a Scrum Sprint, XP Iteration or Evo Delivery Cycle.</t>
  </si>
  <si>
    <t>Transactions per Second (25 -&gt; 64)</t>
  </si>
  <si>
    <t>of design</t>
  </si>
  <si>
    <t>Totals</t>
  </si>
  <si>
    <t>Qualities</t>
  </si>
  <si>
    <t>Tune Code</t>
  </si>
  <si>
    <t>Tune Database</t>
  </si>
  <si>
    <t>Total</t>
  </si>
  <si>
    <t>Total Costs</t>
  </si>
  <si>
    <t>Total Impact</t>
  </si>
  <si>
    <t>Response Time (2.5s -&gt; 1s)</t>
  </si>
  <si>
    <t>Additional Hardware</t>
  </si>
  <si>
    <t>Second-level Caching</t>
  </si>
  <si>
    <t>seconds</t>
  </si>
  <si>
    <t>Ryan's best guess</t>
  </si>
  <si>
    <t>$ (thousands)</t>
  </si>
  <si>
    <t>Dev / Test / Rollout Effort</t>
  </si>
  <si>
    <t>Profiling Tool - 6/2</t>
  </si>
  <si>
    <t>Explain Plan - 6/3</t>
  </si>
  <si>
    <t>Vendor's Research</t>
  </si>
  <si>
    <t>Vendor Whitepaper</t>
  </si>
  <si>
    <t>Jane's analysis</t>
  </si>
  <si>
    <t>John's app profiling</t>
  </si>
  <si>
    <t>Prod Environ Setup</t>
  </si>
  <si>
    <t>Hardware / Software</t>
  </si>
  <si>
    <t>tps</t>
  </si>
  <si>
    <t>Resources</t>
  </si>
  <si>
    <t>Total Resources</t>
  </si>
  <si>
    <t>+ / - percentage</t>
  </si>
  <si>
    <t>Credibility</t>
  </si>
  <si>
    <t>Target Goal</t>
  </si>
  <si>
    <t>Current Benchmark</t>
  </si>
  <si>
    <t>Scale Impact</t>
  </si>
  <si>
    <t>Scale Uncertainty</t>
  </si>
  <si>
    <t>2. Identify Resources and determine units such as dollars, % budget, % schedule. Replace cells A7 and A8 with your values. Add new rows if necessary.</t>
  </si>
  <si>
    <t>Increase Transactions per Second from 25 to 64</t>
  </si>
  <si>
    <t>tps + / -</t>
  </si>
  <si>
    <t>2. Replace cells C2 with your current benchmark and C3 with your target value.</t>
  </si>
  <si>
    <t xml:space="preserve"> </t>
  </si>
  <si>
    <t>Reduce Response Time from 2.5 seconds to 1 second</t>
  </si>
  <si>
    <t>Source: Presentation by Tom Gilb</t>
  </si>
  <si>
    <t>Note: You are encouraged to cusomize this for your project.</t>
  </si>
  <si>
    <t>1. Replace cell A1 with your quality, benchmark and target value. Replace cells B2 and B5 with your scale units. Replace cells A14 and A15 with your resource types and B14 with your  resource units. Add new rows if necessary for more resource types.</t>
  </si>
  <si>
    <t>thousands</t>
  </si>
  <si>
    <t>3. Identify Designs that impact the qualities in a positive way. Give each a unique name. Replace cells C1 - F1 with your design names. Then complete the column, filling in the impact estimation and costs appropriately. Total Impact and Performance to Cost Ratio will update automatically.</t>
  </si>
  <si>
    <t xml:space="preserve">1. Identify Qualities including benchmark -&gt; target values. Replace cells A2 and A3 with your values. Add new rows if necessary.  </t>
  </si>
  <si>
    <t>3. Identify Designs that impact the qualities in a positive way. Give each a unique name (cells C1 - F1). Complete each design's column, filling in the appropriate values. Notes on the row titles (A3 - A11) will give you clues about what goes here.</t>
  </si>
  <si>
    <t>4. The design with the higest Performance to Cost is the optimal one to pursue first. Transfer the Percent Impacts (C6 - F6) and Resources (C14 - F15) to the Summary Impact Estimation worksheet</t>
  </si>
  <si>
    <t>New Benchmark</t>
  </si>
  <si>
    <t>Perfect credibility, we have rock solid, contract-guaranteed, long-term, credible experience with this idea on this project</t>
  </si>
  <si>
    <t>Meaning</t>
  </si>
  <si>
    <t>Credibilitiy Score</t>
  </si>
  <si>
    <t>adjusted with credibility</t>
  </si>
  <si>
    <t>seconds + / -</t>
  </si>
  <si>
    <t>person or document</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</si>
</sst>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s>
  <fonts count="14">
    <font>
      <sz val="10"/>
      <name val="Arial"/>
      <family val="0"/>
    </font>
    <font>
      <u val="single"/>
      <sz val="10"/>
      <color indexed="12"/>
      <name val="Arial"/>
      <family val="0"/>
    </font>
    <font>
      <u val="single"/>
      <sz val="10"/>
      <color indexed="36"/>
      <name val="Arial"/>
      <family val="0"/>
    </font>
    <font>
      <sz val="8"/>
      <name val="Arial"/>
      <family val="0"/>
    </font>
    <font>
      <sz val="12"/>
      <name val="Arial"/>
      <family val="0"/>
    </font>
    <font>
      <b/>
      <sz val="10"/>
      <name val="Arial"/>
      <family val="0"/>
    </font>
    <font>
      <sz val="9"/>
      <name val="Arial"/>
      <family val="0"/>
    </font>
    <font>
      <b/>
      <sz val="9"/>
      <name val="Arial"/>
      <family val="0"/>
    </font>
    <font>
      <b/>
      <sz val="10"/>
      <color indexed="9"/>
      <name val="Arial"/>
      <family val="0"/>
    </font>
    <font>
      <sz val="10"/>
      <color indexed="9"/>
      <name val="Arial"/>
      <family val="0"/>
    </font>
    <font>
      <b/>
      <sz val="12"/>
      <name val="Arial"/>
      <family val="0"/>
    </font>
    <font>
      <b/>
      <sz val="12"/>
      <color indexed="9"/>
      <name val="Arial"/>
      <family val="2"/>
    </font>
    <font>
      <sz val="12"/>
      <color indexed="9"/>
      <name val="Arial"/>
      <family val="0"/>
    </font>
    <font>
      <b/>
      <sz val="8"/>
      <name val="Arial"/>
      <family val="2"/>
    </font>
  </fonts>
  <fills count="6">
    <fill>
      <patternFill/>
    </fill>
    <fill>
      <patternFill patternType="gray125"/>
    </fill>
    <fill>
      <patternFill patternType="solid">
        <fgColor indexed="8"/>
        <bgColor indexed="64"/>
      </patternFill>
    </fill>
    <fill>
      <patternFill patternType="solid">
        <fgColor indexed="23"/>
        <bgColor indexed="64"/>
      </patternFill>
    </fill>
    <fill>
      <patternFill patternType="solid">
        <fgColor indexed="51"/>
        <bgColor indexed="64"/>
      </patternFill>
    </fill>
    <fill>
      <patternFill patternType="solid">
        <fgColor indexed="52"/>
        <bgColor indexed="64"/>
      </patternFill>
    </fill>
  </fills>
  <borders count="18">
    <border>
      <left/>
      <right/>
      <top/>
      <bottom/>
      <diagonal/>
    </border>
    <border>
      <left style="medium"/>
      <right style="medium"/>
      <top>
        <color indexed="63"/>
      </top>
      <bottom>
        <color indexed="63"/>
      </bottom>
    </border>
    <border>
      <left style="medium"/>
      <right style="medium"/>
      <top>
        <color indexed="63"/>
      </top>
      <bottom style="medium"/>
    </border>
    <border>
      <left style="medium"/>
      <right style="medium"/>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color indexed="63"/>
      </top>
      <bottom style="double"/>
    </border>
    <border>
      <left>
        <color indexed="63"/>
      </left>
      <right>
        <color indexed="63"/>
      </right>
      <top>
        <color indexed="63"/>
      </top>
      <bottom style="double"/>
    </border>
    <border>
      <left style="medium"/>
      <right style="medium"/>
      <top style="medium"/>
      <bottom>
        <color indexed="63"/>
      </bottom>
    </border>
    <border>
      <left style="medium"/>
      <right>
        <color indexed="63"/>
      </right>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126">
    <xf numFmtId="0" fontId="0" fillId="0" borderId="0" xfId="0" applyAlignment="1">
      <alignment/>
    </xf>
    <xf numFmtId="0" fontId="4" fillId="0" borderId="0" xfId="0" applyFont="1" applyAlignment="1">
      <alignment/>
    </xf>
    <xf numFmtId="0" fontId="5" fillId="0" borderId="0" xfId="0" applyFont="1" applyAlignment="1">
      <alignment horizontal="right"/>
    </xf>
    <xf numFmtId="0" fontId="5" fillId="0" borderId="0" xfId="0" applyFont="1" applyAlignment="1">
      <alignment/>
    </xf>
    <xf numFmtId="0" fontId="5" fillId="0" borderId="0" xfId="0" applyFont="1" applyFill="1" applyAlignment="1">
      <alignment wrapText="1"/>
    </xf>
    <xf numFmtId="0" fontId="5" fillId="0" borderId="0" xfId="0" applyFont="1" applyAlignment="1">
      <alignment wrapText="1"/>
    </xf>
    <xf numFmtId="0" fontId="0" fillId="0" borderId="0" xfId="0" applyFont="1" applyAlignment="1">
      <alignment/>
    </xf>
    <xf numFmtId="0" fontId="0" fillId="0" borderId="0" xfId="0" applyFont="1" applyFill="1" applyAlignment="1">
      <alignment wrapText="1"/>
    </xf>
    <xf numFmtId="0" fontId="0" fillId="0" borderId="0" xfId="0" applyFont="1" applyAlignment="1">
      <alignment wrapText="1"/>
    </xf>
    <xf numFmtId="164" fontId="5" fillId="0" borderId="0" xfId="0" applyNumberFormat="1" applyFont="1" applyFill="1" applyAlignment="1">
      <alignment wrapText="1"/>
    </xf>
    <xf numFmtId="164" fontId="5" fillId="0" borderId="0" xfId="0" applyNumberFormat="1" applyFont="1" applyAlignment="1">
      <alignment wrapText="1"/>
    </xf>
    <xf numFmtId="2" fontId="5" fillId="0" borderId="0" xfId="0" applyNumberFormat="1" applyFont="1" applyAlignment="1">
      <alignment wrapText="1"/>
    </xf>
    <xf numFmtId="0" fontId="0" fillId="0" borderId="0" xfId="0" applyFont="1" applyAlignment="1">
      <alignment/>
    </xf>
    <xf numFmtId="9" fontId="5" fillId="0" borderId="0" xfId="0" applyNumberFormat="1" applyFont="1" applyFill="1" applyAlignment="1">
      <alignment wrapText="1"/>
    </xf>
    <xf numFmtId="0" fontId="8" fillId="2" borderId="0" xfId="0" applyFont="1" applyFill="1" applyAlignment="1">
      <alignment wrapText="1"/>
    </xf>
    <xf numFmtId="9" fontId="8" fillId="2" borderId="0" xfId="0" applyNumberFormat="1" applyFont="1" applyFill="1" applyAlignment="1">
      <alignment wrapText="1"/>
    </xf>
    <xf numFmtId="0" fontId="8" fillId="3" borderId="0" xfId="0" applyFont="1" applyFill="1" applyAlignment="1">
      <alignment wrapText="1"/>
    </xf>
    <xf numFmtId="0" fontId="9" fillId="2" borderId="0" xfId="0" applyFont="1" applyFill="1" applyAlignment="1">
      <alignment wrapText="1"/>
    </xf>
    <xf numFmtId="42" fontId="8" fillId="2" borderId="0" xfId="0" applyNumberFormat="1" applyFont="1" applyFill="1" applyAlignment="1">
      <alignment wrapText="1"/>
    </xf>
    <xf numFmtId="164" fontId="8" fillId="2" borderId="0" xfId="0" applyNumberFormat="1" applyFont="1" applyFill="1" applyAlignment="1">
      <alignment wrapText="1"/>
    </xf>
    <xf numFmtId="9" fontId="5" fillId="0" borderId="1" xfId="0" applyNumberFormat="1" applyFont="1" applyBorder="1" applyAlignment="1">
      <alignment wrapText="1"/>
    </xf>
    <xf numFmtId="0" fontId="9" fillId="2" borderId="1" xfId="0" applyFont="1" applyFill="1" applyBorder="1" applyAlignment="1">
      <alignment wrapText="1"/>
    </xf>
    <xf numFmtId="164" fontId="5" fillId="0" borderId="1" xfId="0" applyNumberFormat="1" applyFont="1" applyFill="1" applyBorder="1" applyAlignment="1">
      <alignment wrapText="1"/>
    </xf>
    <xf numFmtId="2" fontId="5" fillId="0" borderId="1" xfId="0" applyNumberFormat="1" applyFont="1" applyBorder="1" applyAlignment="1">
      <alignment wrapText="1"/>
    </xf>
    <xf numFmtId="2" fontId="5" fillId="0" borderId="2" xfId="0" applyNumberFormat="1" applyFont="1" applyBorder="1" applyAlignment="1">
      <alignment wrapText="1"/>
    </xf>
    <xf numFmtId="0" fontId="9" fillId="3" borderId="0" xfId="0" applyFont="1" applyFill="1" applyAlignment="1">
      <alignment wrapText="1"/>
    </xf>
    <xf numFmtId="0" fontId="0" fillId="0" borderId="0" xfId="0" applyFont="1" applyFill="1" applyAlignment="1">
      <alignment wrapText="1"/>
    </xf>
    <xf numFmtId="2" fontId="5" fillId="0" borderId="0" xfId="0" applyNumberFormat="1" applyFont="1" applyBorder="1" applyAlignment="1">
      <alignment wrapText="1"/>
    </xf>
    <xf numFmtId="0" fontId="5" fillId="4" borderId="3" xfId="0" applyFont="1" applyFill="1" applyBorder="1" applyAlignment="1">
      <alignment horizontal="center" vertical="top" wrapText="1"/>
    </xf>
    <xf numFmtId="0" fontId="5" fillId="4" borderId="4" xfId="0" applyFont="1" applyFill="1" applyBorder="1" applyAlignment="1">
      <alignment horizontal="center" vertical="top" wrapText="1"/>
    </xf>
    <xf numFmtId="0" fontId="8" fillId="2" borderId="5" xfId="0" applyFont="1" applyFill="1" applyBorder="1" applyAlignment="1">
      <alignment horizontal="center" vertical="top" wrapText="1"/>
    </xf>
    <xf numFmtId="0" fontId="9" fillId="2" borderId="0" xfId="0" applyFont="1" applyFill="1" applyBorder="1" applyAlignment="1">
      <alignment wrapText="1"/>
    </xf>
    <xf numFmtId="0" fontId="5" fillId="4" borderId="3" xfId="0" applyFont="1" applyFill="1" applyBorder="1" applyAlignment="1">
      <alignment horizontal="center" vertical="center" wrapText="1"/>
    </xf>
    <xf numFmtId="0" fontId="0" fillId="0" borderId="0" xfId="0" applyFont="1" applyAlignment="1">
      <alignment/>
    </xf>
    <xf numFmtId="2" fontId="0" fillId="5" borderId="1" xfId="0" applyNumberFormat="1" applyFont="1" applyFill="1" applyBorder="1" applyAlignment="1">
      <alignment wrapText="1"/>
    </xf>
    <xf numFmtId="2" fontId="0" fillId="4" borderId="1" xfId="0" applyNumberFormat="1" applyFont="1" applyFill="1" applyBorder="1" applyAlignment="1">
      <alignment wrapText="1"/>
    </xf>
    <xf numFmtId="2" fontId="0" fillId="4" borderId="0" xfId="0" applyNumberFormat="1" applyFont="1" applyFill="1" applyAlignment="1">
      <alignment wrapText="1"/>
    </xf>
    <xf numFmtId="2" fontId="0" fillId="4" borderId="6" xfId="0" applyNumberFormat="1" applyFont="1" applyFill="1" applyBorder="1" applyAlignment="1" quotePrefix="1">
      <alignment wrapText="1"/>
    </xf>
    <xf numFmtId="2" fontId="0" fillId="4" borderId="7" xfId="0" applyNumberFormat="1" applyFont="1" applyFill="1" applyBorder="1" applyAlignment="1" quotePrefix="1">
      <alignment wrapText="1"/>
    </xf>
    <xf numFmtId="0" fontId="0" fillId="0" borderId="0" xfId="0" applyFont="1" applyAlignment="1">
      <alignment wrapText="1"/>
    </xf>
    <xf numFmtId="0" fontId="0" fillId="0" borderId="0" xfId="0" applyFont="1" applyAlignment="1" quotePrefix="1">
      <alignment wrapText="1"/>
    </xf>
    <xf numFmtId="0" fontId="0" fillId="4" borderId="1" xfId="0" applyFont="1" applyFill="1" applyBorder="1" applyAlignment="1">
      <alignment horizontal="left" wrapText="1"/>
    </xf>
    <xf numFmtId="0" fontId="0" fillId="4" borderId="0" xfId="0" applyFont="1" applyFill="1" applyAlignment="1">
      <alignment horizontal="left" wrapText="1"/>
    </xf>
    <xf numFmtId="0" fontId="0" fillId="4" borderId="1" xfId="0" applyFont="1" applyFill="1" applyBorder="1" applyAlignment="1">
      <alignment wrapText="1"/>
    </xf>
    <xf numFmtId="0" fontId="0" fillId="4" borderId="0" xfId="0" applyFont="1" applyFill="1" applyAlignment="1">
      <alignment wrapText="1"/>
    </xf>
    <xf numFmtId="0" fontId="0" fillId="0" borderId="1" xfId="0" applyFont="1" applyFill="1" applyBorder="1" applyAlignment="1">
      <alignment wrapText="1"/>
    </xf>
    <xf numFmtId="42" fontId="0" fillId="4" borderId="1" xfId="17" applyNumberFormat="1" applyFont="1" applyFill="1" applyBorder="1" applyAlignment="1">
      <alignment wrapText="1"/>
    </xf>
    <xf numFmtId="42" fontId="0" fillId="4" borderId="0" xfId="17" applyNumberFormat="1" applyFont="1" applyFill="1" applyAlignment="1">
      <alignment wrapText="1"/>
    </xf>
    <xf numFmtId="42" fontId="0" fillId="4" borderId="6" xfId="17" applyNumberFormat="1" applyFont="1" applyFill="1" applyBorder="1" applyAlignment="1">
      <alignment wrapText="1"/>
    </xf>
    <xf numFmtId="42" fontId="0" fillId="4" borderId="7" xfId="17" applyNumberFormat="1" applyFont="1" applyFill="1" applyBorder="1" applyAlignment="1">
      <alignment wrapText="1"/>
    </xf>
    <xf numFmtId="2" fontId="0" fillId="0" borderId="0" xfId="0" applyNumberFormat="1" applyFont="1" applyFill="1" applyAlignment="1">
      <alignment wrapText="1"/>
    </xf>
    <xf numFmtId="2" fontId="0" fillId="0" borderId="1" xfId="0" applyNumberFormat="1" applyFont="1" applyFill="1" applyBorder="1" applyAlignment="1">
      <alignment wrapText="1"/>
    </xf>
    <xf numFmtId="2" fontId="0" fillId="5" borderId="8" xfId="0" applyNumberFormat="1" applyFont="1" applyFill="1" applyBorder="1" applyAlignment="1">
      <alignment wrapText="1"/>
    </xf>
    <xf numFmtId="9" fontId="5" fillId="0" borderId="0" xfId="0" applyNumberFormat="1" applyFont="1" applyBorder="1" applyAlignment="1">
      <alignment wrapText="1"/>
    </xf>
    <xf numFmtId="2" fontId="0" fillId="0" borderId="8" xfId="0" applyNumberFormat="1" applyFont="1" applyFill="1" applyBorder="1" applyAlignment="1">
      <alignment wrapText="1"/>
    </xf>
    <xf numFmtId="9" fontId="5" fillId="0" borderId="0" xfId="0" applyNumberFormat="1" applyFont="1" applyFill="1" applyBorder="1" applyAlignment="1">
      <alignment wrapText="1"/>
    </xf>
    <xf numFmtId="0" fontId="9" fillId="3" borderId="7" xfId="0" applyFont="1" applyFill="1" applyBorder="1" applyAlignment="1">
      <alignment wrapText="1"/>
    </xf>
    <xf numFmtId="0" fontId="0" fillId="0" borderId="7" xfId="0" applyFont="1" applyFill="1" applyBorder="1" applyAlignment="1">
      <alignment wrapText="1"/>
    </xf>
    <xf numFmtId="9" fontId="0" fillId="4" borderId="0" xfId="0" applyNumberFormat="1" applyFont="1" applyFill="1" applyAlignment="1">
      <alignment wrapText="1"/>
    </xf>
    <xf numFmtId="9" fontId="0" fillId="4" borderId="7" xfId="0" applyNumberFormat="1" applyFont="1" applyFill="1" applyBorder="1" applyAlignment="1">
      <alignment wrapText="1"/>
    </xf>
    <xf numFmtId="164" fontId="0" fillId="4" borderId="0" xfId="0" applyNumberFormat="1" applyFont="1" applyFill="1" applyAlignment="1">
      <alignment wrapText="1"/>
    </xf>
    <xf numFmtId="164" fontId="0" fillId="4" borderId="7" xfId="0" applyNumberFormat="1" applyFont="1" applyFill="1" applyBorder="1" applyAlignment="1">
      <alignment wrapText="1"/>
    </xf>
    <xf numFmtId="9" fontId="8" fillId="2" borderId="0" xfId="0" applyNumberFormat="1" applyFont="1" applyFill="1" applyBorder="1" applyAlignment="1">
      <alignment wrapText="1"/>
    </xf>
    <xf numFmtId="164" fontId="8" fillId="2" borderId="7" xfId="0" applyNumberFormat="1" applyFont="1" applyFill="1" applyBorder="1" applyAlignment="1">
      <alignment wrapText="1"/>
    </xf>
    <xf numFmtId="0" fontId="8" fillId="3" borderId="7" xfId="0" applyFont="1" applyFill="1" applyBorder="1" applyAlignment="1">
      <alignment wrapText="1"/>
    </xf>
    <xf numFmtId="9" fontId="0" fillId="4" borderId="1" xfId="0" applyNumberFormat="1" applyFont="1" applyFill="1" applyBorder="1" applyAlignment="1">
      <alignment wrapText="1"/>
    </xf>
    <xf numFmtId="9" fontId="0" fillId="4" borderId="6" xfId="0" applyNumberFormat="1" applyFont="1" applyFill="1" applyBorder="1" applyAlignment="1">
      <alignment wrapText="1"/>
    </xf>
    <xf numFmtId="9" fontId="5" fillId="0" borderId="1" xfId="0" applyNumberFormat="1" applyFont="1" applyFill="1" applyBorder="1" applyAlignment="1">
      <alignment wrapText="1"/>
    </xf>
    <xf numFmtId="164" fontId="0" fillId="4" borderId="1" xfId="0" applyNumberFormat="1" applyFont="1" applyFill="1" applyBorder="1" applyAlignment="1">
      <alignment wrapText="1"/>
    </xf>
    <xf numFmtId="164" fontId="0" fillId="4" borderId="6" xfId="0" applyNumberFormat="1" applyFont="1" applyFill="1" applyBorder="1" applyAlignment="1">
      <alignment wrapText="1"/>
    </xf>
    <xf numFmtId="164" fontId="5" fillId="0" borderId="1" xfId="0" applyNumberFormat="1" applyFont="1" applyBorder="1" applyAlignment="1">
      <alignment wrapText="1"/>
    </xf>
    <xf numFmtId="0" fontId="5" fillId="4" borderId="8" xfId="0" applyFont="1" applyFill="1" applyBorder="1" applyAlignment="1">
      <alignment horizontal="center" vertical="center" wrapText="1"/>
    </xf>
    <xf numFmtId="0" fontId="0" fillId="0" borderId="0" xfId="0" applyFont="1" applyFill="1" applyBorder="1" applyAlignment="1">
      <alignment/>
    </xf>
    <xf numFmtId="0" fontId="0" fillId="0" borderId="0" xfId="0" applyFont="1" applyBorder="1" applyAlignment="1">
      <alignment/>
    </xf>
    <xf numFmtId="0" fontId="4" fillId="0" borderId="0" xfId="0" applyFont="1" applyAlignment="1">
      <alignment horizontal="left"/>
    </xf>
    <xf numFmtId="0" fontId="4" fillId="0" borderId="0" xfId="0" applyFont="1" applyAlignment="1">
      <alignment horizontal="left" wrapText="1"/>
    </xf>
    <xf numFmtId="0" fontId="8" fillId="2" borderId="9" xfId="0" applyFont="1" applyFill="1" applyBorder="1" applyAlignment="1">
      <alignment horizontal="center" vertical="top" wrapText="1"/>
    </xf>
    <xf numFmtId="0" fontId="8" fillId="2" borderId="4" xfId="0" applyFont="1" applyFill="1" applyBorder="1" applyAlignment="1">
      <alignment horizontal="center" vertical="top" wrapText="1"/>
    </xf>
    <xf numFmtId="0" fontId="8" fillId="2" borderId="0" xfId="0" applyFont="1" applyFill="1" applyAlignment="1">
      <alignment horizontal="center" wrapText="1"/>
    </xf>
    <xf numFmtId="0" fontId="9" fillId="3" borderId="10" xfId="0" applyFont="1" applyFill="1" applyBorder="1" applyAlignment="1">
      <alignment horizontal="left" wrapText="1"/>
    </xf>
    <xf numFmtId="0" fontId="9" fillId="3" borderId="0" xfId="0" applyFont="1" applyFill="1" applyBorder="1" applyAlignment="1">
      <alignment horizontal="left" wrapText="1"/>
    </xf>
    <xf numFmtId="0" fontId="9" fillId="3" borderId="11" xfId="0" applyFont="1" applyFill="1" applyBorder="1" applyAlignment="1">
      <alignment horizontal="left" wrapText="1"/>
    </xf>
    <xf numFmtId="0" fontId="9" fillId="0" borderId="0" xfId="0" applyFont="1" applyFill="1" applyBorder="1" applyAlignment="1">
      <alignment horizontal="center" wrapText="1"/>
    </xf>
    <xf numFmtId="0" fontId="9" fillId="3" borderId="12" xfId="0" applyFont="1" applyFill="1" applyBorder="1" applyAlignment="1">
      <alignment horizontal="left" wrapText="1"/>
    </xf>
    <xf numFmtId="0" fontId="9" fillId="3" borderId="13" xfId="0" applyFont="1" applyFill="1" applyBorder="1" applyAlignment="1">
      <alignment horizontal="left" wrapText="1"/>
    </xf>
    <xf numFmtId="0" fontId="9" fillId="3" borderId="14" xfId="0" applyFont="1" applyFill="1" applyBorder="1" applyAlignment="1">
      <alignment horizontal="left" wrapText="1"/>
    </xf>
    <xf numFmtId="0" fontId="0" fillId="4" borderId="10" xfId="0" applyFont="1" applyFill="1" applyBorder="1" applyAlignment="1">
      <alignment horizontal="left" wrapText="1"/>
    </xf>
    <xf numFmtId="0" fontId="0" fillId="4" borderId="0" xfId="0" applyFont="1" applyFill="1" applyBorder="1" applyAlignment="1">
      <alignment horizontal="left" wrapText="1"/>
    </xf>
    <xf numFmtId="0" fontId="0" fillId="4" borderId="11" xfId="0" applyFont="1" applyFill="1" applyBorder="1" applyAlignment="1">
      <alignment horizontal="left" wrapText="1"/>
    </xf>
    <xf numFmtId="0" fontId="0" fillId="0" borderId="15" xfId="0" applyFont="1" applyFill="1" applyBorder="1" applyAlignment="1">
      <alignment horizontal="left" wrapText="1"/>
    </xf>
    <xf numFmtId="0" fontId="0" fillId="0" borderId="16" xfId="0" applyFont="1" applyFill="1" applyBorder="1" applyAlignment="1">
      <alignment horizontal="left" wrapText="1"/>
    </xf>
    <xf numFmtId="0" fontId="0" fillId="0" borderId="17" xfId="0" applyFont="1" applyFill="1" applyBorder="1" applyAlignment="1">
      <alignment horizontal="left" wrapText="1"/>
    </xf>
    <xf numFmtId="0" fontId="0" fillId="0" borderId="0" xfId="0" applyFont="1" applyFill="1" applyBorder="1" applyAlignment="1">
      <alignment horizontal="left" wrapText="1"/>
    </xf>
    <xf numFmtId="0" fontId="0" fillId="0" borderId="15" xfId="0" applyFont="1" applyFill="1" applyBorder="1" applyAlignment="1">
      <alignment horizontal="left" wrapText="1"/>
    </xf>
    <xf numFmtId="0" fontId="0" fillId="0" borderId="16" xfId="0" applyFont="1" applyFill="1" applyBorder="1" applyAlignment="1">
      <alignment horizontal="left" wrapText="1"/>
    </xf>
    <xf numFmtId="0" fontId="0" fillId="0" borderId="17" xfId="0" applyFont="1" applyFill="1" applyBorder="1" applyAlignment="1">
      <alignment horizontal="left" wrapText="1"/>
    </xf>
    <xf numFmtId="0" fontId="8" fillId="3" borderId="9" xfId="0" applyFont="1" applyFill="1" applyBorder="1" applyAlignment="1">
      <alignment horizontal="center" vertical="top" wrapText="1"/>
    </xf>
    <xf numFmtId="0" fontId="8" fillId="3" borderId="4" xfId="0" applyFont="1" applyFill="1" applyBorder="1" applyAlignment="1">
      <alignment horizontal="center" vertical="top" wrapText="1"/>
    </xf>
    <xf numFmtId="0" fontId="0" fillId="5" borderId="10" xfId="0" applyFont="1" applyFill="1" applyBorder="1" applyAlignment="1">
      <alignment horizontal="left" wrapText="1"/>
    </xf>
    <xf numFmtId="0" fontId="0" fillId="5" borderId="0" xfId="0" applyFont="1" applyFill="1" applyBorder="1" applyAlignment="1">
      <alignment horizontal="left" wrapText="1"/>
    </xf>
    <xf numFmtId="0" fontId="0" fillId="5" borderId="11" xfId="0" applyFont="1" applyFill="1" applyBorder="1" applyAlignment="1">
      <alignment horizontal="left" wrapText="1"/>
    </xf>
    <xf numFmtId="0" fontId="0" fillId="4" borderId="10" xfId="0" applyFont="1" applyFill="1" applyBorder="1" applyAlignment="1">
      <alignment horizontal="left" wrapText="1"/>
    </xf>
    <xf numFmtId="0" fontId="0" fillId="4" borderId="0" xfId="0" applyFont="1" applyFill="1" applyBorder="1" applyAlignment="1">
      <alignment horizontal="left" wrapText="1"/>
    </xf>
    <xf numFmtId="0" fontId="0" fillId="4" borderId="11" xfId="0" applyFont="1" applyFill="1" applyBorder="1" applyAlignment="1">
      <alignment horizontal="left" wrapText="1"/>
    </xf>
    <xf numFmtId="0" fontId="8" fillId="2" borderId="0" xfId="0" applyFont="1" applyFill="1" applyBorder="1" applyAlignment="1">
      <alignment horizontal="center" wrapText="1"/>
    </xf>
    <xf numFmtId="0" fontId="8" fillId="2" borderId="11" xfId="0" applyFont="1" applyFill="1" applyBorder="1" applyAlignment="1">
      <alignment horizontal="center" wrapText="1"/>
    </xf>
    <xf numFmtId="0" fontId="4" fillId="0" borderId="0" xfId="0" applyFont="1" applyAlignment="1">
      <alignment vertical="top" wrapText="1"/>
    </xf>
    <xf numFmtId="0" fontId="12" fillId="3" borderId="0" xfId="0" applyFont="1" applyFill="1" applyAlignment="1">
      <alignment horizontal="left"/>
    </xf>
    <xf numFmtId="0" fontId="4" fillId="4" borderId="12" xfId="0" applyFont="1" applyFill="1" applyBorder="1" applyAlignment="1">
      <alignment horizontal="center"/>
    </xf>
    <xf numFmtId="0" fontId="4" fillId="4" borderId="14" xfId="0" applyFont="1" applyFill="1" applyBorder="1" applyAlignment="1">
      <alignment horizontal="center"/>
    </xf>
    <xf numFmtId="0" fontId="11" fillId="3" borderId="12" xfId="0" applyFont="1" applyFill="1" applyBorder="1" applyAlignment="1">
      <alignment horizontal="left"/>
    </xf>
    <xf numFmtId="0" fontId="12" fillId="3" borderId="13" xfId="0" applyFont="1" applyFill="1" applyBorder="1" applyAlignment="1">
      <alignment horizontal="left"/>
    </xf>
    <xf numFmtId="0" fontId="12" fillId="3" borderId="14" xfId="0" applyFont="1" applyFill="1" applyBorder="1" applyAlignment="1">
      <alignment horizontal="left"/>
    </xf>
    <xf numFmtId="0" fontId="10" fillId="5" borderId="10" xfId="0" applyFont="1" applyFill="1" applyBorder="1" applyAlignment="1">
      <alignment horizontal="left"/>
    </xf>
    <xf numFmtId="0" fontId="4" fillId="5" borderId="0" xfId="0" applyFont="1" applyFill="1" applyBorder="1" applyAlignment="1">
      <alignment horizontal="left"/>
    </xf>
    <xf numFmtId="0" fontId="4" fillId="5" borderId="11" xfId="0" applyFont="1" applyFill="1" applyBorder="1" applyAlignment="1">
      <alignment horizontal="left"/>
    </xf>
    <xf numFmtId="0" fontId="10" fillId="4" borderId="10" xfId="0" applyFont="1" applyFill="1" applyBorder="1" applyAlignment="1">
      <alignment horizontal="left"/>
    </xf>
    <xf numFmtId="0" fontId="4" fillId="4" borderId="0" xfId="0" applyFont="1" applyFill="1" applyBorder="1" applyAlignment="1">
      <alignment horizontal="left"/>
    </xf>
    <xf numFmtId="0" fontId="4" fillId="4" borderId="11" xfId="0" applyFont="1" applyFill="1" applyBorder="1" applyAlignment="1">
      <alignment horizontal="left"/>
    </xf>
    <xf numFmtId="0" fontId="10" fillId="0" borderId="15"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4" borderId="9" xfId="0" applyFont="1" applyFill="1" applyBorder="1" applyAlignment="1">
      <alignment horizontal="left"/>
    </xf>
    <xf numFmtId="0" fontId="4" fillId="4" borderId="4" xfId="0" applyFont="1" applyFill="1" applyBorder="1" applyAlignment="1">
      <alignment horizontal="left"/>
    </xf>
    <xf numFmtId="0" fontId="4" fillId="4" borderId="5" xfId="0" applyFont="1" applyFill="1" applyBorder="1" applyAlignment="1">
      <alignment horizontal="left"/>
    </xf>
    <xf numFmtId="0" fontId="10"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s>
</file>

<file path=xl/worksheets/sheet1.xml><?xml version="1.0" encoding="utf-8"?>
<worksheet xmlns="http://schemas.openxmlformats.org/spreadsheetml/2006/main" xmlns:r="http://schemas.openxmlformats.org/officeDocument/2006/relationships">
  <dimension ref="A1:J18"/>
  <sheetViews>
    <sheetView tabSelected="1" zoomScale="150" zoomScaleNormal="150" workbookViewId="0" topLeftCell="A1">
      <selection activeCell="G15" sqref="G15"/>
    </sheetView>
  </sheetViews>
  <sheetFormatPr defaultColWidth="11.421875" defaultRowHeight="12.75"/>
  <cols>
    <col min="1" max="1" width="12.7109375" style="1" customWidth="1"/>
    <col min="2" max="9" width="10.8515625" style="1" customWidth="1"/>
    <col min="10" max="10" width="19.140625" style="1" customWidth="1"/>
    <col min="11" max="16384" width="10.8515625" style="1" customWidth="1"/>
  </cols>
  <sheetData>
    <row r="1" spans="1:10" ht="45" customHeight="1">
      <c r="A1" s="75" t="s">
        <v>4</v>
      </c>
      <c r="B1" s="75"/>
      <c r="C1" s="75"/>
      <c r="D1" s="75"/>
      <c r="E1" s="75"/>
      <c r="F1" s="75"/>
      <c r="G1" s="75"/>
      <c r="H1" s="75"/>
      <c r="I1" s="75"/>
      <c r="J1" s="75"/>
    </row>
    <row r="2" ht="15.75" thickBot="1"/>
    <row r="3" spans="1:2" ht="15.75" thickBot="1">
      <c r="A3" s="108" t="s">
        <v>23</v>
      </c>
      <c r="B3" s="109"/>
    </row>
    <row r="4" spans="1:10" ht="15.75">
      <c r="A4" s="110" t="s">
        <v>19</v>
      </c>
      <c r="B4" s="111"/>
      <c r="C4" s="111"/>
      <c r="D4" s="111"/>
      <c r="E4" s="111"/>
      <c r="F4" s="111"/>
      <c r="G4" s="111"/>
      <c r="H4" s="111"/>
      <c r="I4" s="111"/>
      <c r="J4" s="112"/>
    </row>
    <row r="5" spans="1:10" ht="15.75">
      <c r="A5" s="113" t="s">
        <v>17</v>
      </c>
      <c r="B5" s="114"/>
      <c r="C5" s="114"/>
      <c r="D5" s="114"/>
      <c r="E5" s="114"/>
      <c r="F5" s="114"/>
      <c r="G5" s="114"/>
      <c r="H5" s="114"/>
      <c r="I5" s="114"/>
      <c r="J5" s="115"/>
    </row>
    <row r="6" spans="1:10" ht="15.75">
      <c r="A6" s="116" t="s">
        <v>18</v>
      </c>
      <c r="B6" s="117"/>
      <c r="C6" s="117"/>
      <c r="D6" s="117"/>
      <c r="E6" s="117"/>
      <c r="F6" s="117"/>
      <c r="G6" s="117"/>
      <c r="H6" s="117"/>
      <c r="I6" s="117"/>
      <c r="J6" s="118"/>
    </row>
    <row r="7" spans="1:10" ht="16.5" thickBot="1">
      <c r="A7" s="119" t="s">
        <v>20</v>
      </c>
      <c r="B7" s="120"/>
      <c r="C7" s="120"/>
      <c r="D7" s="120"/>
      <c r="E7" s="120"/>
      <c r="F7" s="120"/>
      <c r="G7" s="120"/>
      <c r="H7" s="120"/>
      <c r="I7" s="120"/>
      <c r="J7" s="121"/>
    </row>
    <row r="8" ht="15"/>
    <row r="9" spans="1:8" ht="30" customHeight="1">
      <c r="A9" s="106" t="s">
        <v>21</v>
      </c>
      <c r="B9" s="106"/>
      <c r="C9" s="106"/>
      <c r="D9" s="106"/>
      <c r="E9" s="106"/>
      <c r="F9" s="106"/>
      <c r="G9" s="106"/>
      <c r="H9" s="106"/>
    </row>
    <row r="10" ht="15.75" thickBot="1"/>
    <row r="11" spans="2:8" ht="15.75" thickBot="1">
      <c r="B11" s="122" t="s">
        <v>1</v>
      </c>
      <c r="C11" s="123"/>
      <c r="D11" s="123"/>
      <c r="E11" s="123"/>
      <c r="F11" s="123"/>
      <c r="G11" s="123"/>
      <c r="H11" s="124"/>
    </row>
    <row r="12" spans="2:8" ht="15">
      <c r="B12" s="74" t="s">
        <v>22</v>
      </c>
      <c r="C12" s="74"/>
      <c r="D12" s="74"/>
      <c r="E12" s="74"/>
      <c r="F12" s="74"/>
      <c r="G12" s="74"/>
      <c r="H12" s="74"/>
    </row>
    <row r="13" spans="2:8" ht="15">
      <c r="B13" s="107" t="s">
        <v>0</v>
      </c>
      <c r="C13" s="107"/>
      <c r="D13" s="107"/>
      <c r="E13" s="107"/>
      <c r="F13" s="107"/>
      <c r="G13" s="107"/>
      <c r="H13" s="107"/>
    </row>
    <row r="14" spans="2:8" ht="15">
      <c r="B14" s="74" t="s">
        <v>16</v>
      </c>
      <c r="C14" s="74"/>
      <c r="D14" s="74"/>
      <c r="E14" s="74"/>
      <c r="F14" s="74"/>
      <c r="G14" s="74"/>
      <c r="H14" s="74"/>
    </row>
    <row r="16" ht="15">
      <c r="A16" s="125" t="s">
        <v>60</v>
      </c>
    </row>
    <row r="17" spans="1:6" ht="15">
      <c r="A17" s="74" t="s">
        <v>2</v>
      </c>
      <c r="B17" s="74"/>
      <c r="C17" s="74"/>
      <c r="D17" s="74"/>
      <c r="E17" s="74"/>
      <c r="F17" s="74"/>
    </row>
    <row r="18" spans="1:6" ht="15">
      <c r="A18" s="74" t="s">
        <v>3</v>
      </c>
      <c r="B18" s="74"/>
      <c r="C18" s="74"/>
      <c r="D18" s="74"/>
      <c r="E18" s="74"/>
      <c r="F18" s="74"/>
    </row>
  </sheetData>
  <mergeCells count="13">
    <mergeCell ref="B11:H11"/>
    <mergeCell ref="B12:H12"/>
    <mergeCell ref="A17:F17"/>
    <mergeCell ref="A18:F18"/>
    <mergeCell ref="B13:H13"/>
    <mergeCell ref="B14:H14"/>
    <mergeCell ref="A9:H9"/>
    <mergeCell ref="A4:J4"/>
    <mergeCell ref="A6:J6"/>
    <mergeCell ref="A5:J5"/>
    <mergeCell ref="A7:J7"/>
    <mergeCell ref="A3:B3"/>
    <mergeCell ref="A1:J1"/>
  </mergeCells>
  <printOptions/>
  <pageMargins left="0.5" right="0.5" top="1" bottom="1" header="0.5" footer="0.5"/>
  <pageSetup orientation="landscape" paperSize="9"/>
  <legacyDrawing r:id="rId2"/>
</worksheet>
</file>

<file path=xl/worksheets/sheet2.xml><?xml version="1.0" encoding="utf-8"?>
<worksheet xmlns="http://schemas.openxmlformats.org/spreadsheetml/2006/main" xmlns:r="http://schemas.openxmlformats.org/officeDocument/2006/relationships">
  <dimension ref="A1:L17"/>
  <sheetViews>
    <sheetView zoomScale="150" zoomScaleNormal="150" workbookViewId="0" topLeftCell="A1">
      <selection activeCell="A1" sqref="A1:B1"/>
    </sheetView>
  </sheetViews>
  <sheetFormatPr defaultColWidth="11.421875" defaultRowHeight="12.75"/>
  <cols>
    <col min="1" max="1" width="28.421875" style="8" customWidth="1"/>
    <col min="2" max="2" width="9.28125" style="8" customWidth="1"/>
    <col min="3" max="6" width="12.7109375" style="8" customWidth="1"/>
    <col min="7" max="7" width="8.8515625" style="8" customWidth="1"/>
    <col min="8" max="16384" width="9.140625" style="6" customWidth="1"/>
  </cols>
  <sheetData>
    <row r="1" spans="1:7" ht="24" customHeight="1" thickBot="1">
      <c r="A1" s="76" t="s">
        <v>38</v>
      </c>
      <c r="B1" s="77"/>
      <c r="C1" s="28" t="s">
        <v>45</v>
      </c>
      <c r="D1" s="29" t="s">
        <v>39</v>
      </c>
      <c r="E1" s="28" t="s">
        <v>40</v>
      </c>
      <c r="F1" s="29" t="s">
        <v>46</v>
      </c>
      <c r="G1" s="30" t="s">
        <v>41</v>
      </c>
    </row>
    <row r="2" spans="1:7" ht="18" customHeight="1">
      <c r="A2" s="16" t="s">
        <v>44</v>
      </c>
      <c r="B2" s="25" t="s">
        <v>47</v>
      </c>
      <c r="C2" s="65">
        <v>0.33</v>
      </c>
      <c r="D2" s="58">
        <v>0.5</v>
      </c>
      <c r="E2" s="65">
        <v>0.27</v>
      </c>
      <c r="F2" s="58">
        <v>0.4</v>
      </c>
      <c r="G2" s="15">
        <f>SUM(C2:F2)</f>
        <v>1.5</v>
      </c>
    </row>
    <row r="3" spans="1:7" ht="18" customHeight="1" thickBot="1">
      <c r="A3" s="64" t="s">
        <v>35</v>
      </c>
      <c r="B3" s="56" t="s">
        <v>59</v>
      </c>
      <c r="C3" s="66">
        <v>0.38</v>
      </c>
      <c r="D3" s="59">
        <v>0.31</v>
      </c>
      <c r="E3" s="66">
        <v>0.46</v>
      </c>
      <c r="F3" s="59">
        <v>0.54</v>
      </c>
      <c r="G3" s="62">
        <f>SUM(C3:F3)</f>
        <v>1.69</v>
      </c>
    </row>
    <row r="4" spans="1:7" ht="13.5" customHeight="1" thickTop="1">
      <c r="A4" s="4" t="s">
        <v>43</v>
      </c>
      <c r="B4" s="4"/>
      <c r="C4" s="67">
        <f>SUM(C2:C3)</f>
        <v>0.71</v>
      </c>
      <c r="D4" s="13">
        <f>SUM(D2:D3)</f>
        <v>0.81</v>
      </c>
      <c r="E4" s="67">
        <f>SUM(E2:E3)</f>
        <v>0.73</v>
      </c>
      <c r="F4" s="13">
        <f>SUM(F2:F3)</f>
        <v>0.9400000000000001</v>
      </c>
      <c r="G4" s="13"/>
    </row>
    <row r="5" spans="1:7" ht="13.5" customHeight="1">
      <c r="A5" s="4"/>
      <c r="B5" s="4"/>
      <c r="C5" s="67"/>
      <c r="D5" s="13"/>
      <c r="E5" s="67"/>
      <c r="F5" s="13"/>
      <c r="G5" s="13"/>
    </row>
    <row r="6" spans="1:7" s="12" customFormat="1" ht="13.5" customHeight="1">
      <c r="A6" s="78" t="s">
        <v>60</v>
      </c>
      <c r="B6" s="78"/>
      <c r="C6" s="21"/>
      <c r="D6" s="17"/>
      <c r="E6" s="21"/>
      <c r="F6" s="17"/>
      <c r="G6" s="17"/>
    </row>
    <row r="7" spans="1:12" ht="15" customHeight="1">
      <c r="A7" s="25" t="s">
        <v>58</v>
      </c>
      <c r="B7" s="25" t="s">
        <v>77</v>
      </c>
      <c r="C7" s="68">
        <v>10</v>
      </c>
      <c r="D7" s="60">
        <v>2</v>
      </c>
      <c r="E7" s="68">
        <v>0</v>
      </c>
      <c r="F7" s="60">
        <v>15</v>
      </c>
      <c r="G7" s="19">
        <f>SUM(C7:F7)</f>
        <v>27</v>
      </c>
      <c r="I7" s="92"/>
      <c r="J7" s="92"/>
      <c r="K7" s="92"/>
      <c r="L7" s="92"/>
    </row>
    <row r="8" spans="1:12" ht="15.75" customHeight="1" thickBot="1">
      <c r="A8" s="56" t="s">
        <v>14</v>
      </c>
      <c r="B8" s="57" t="str">
        <f>B7</f>
        <v>thousands</v>
      </c>
      <c r="C8" s="69">
        <v>5</v>
      </c>
      <c r="D8" s="61">
        <v>25</v>
      </c>
      <c r="E8" s="69">
        <v>20</v>
      </c>
      <c r="F8" s="61">
        <v>25</v>
      </c>
      <c r="G8" s="63">
        <f>SUM(C8:F8)</f>
        <v>75</v>
      </c>
      <c r="I8" s="72"/>
      <c r="J8" s="72"/>
      <c r="K8" s="72"/>
      <c r="L8" s="72"/>
    </row>
    <row r="9" spans="1:12" ht="13.5" thickTop="1">
      <c r="A9" s="5" t="s">
        <v>42</v>
      </c>
      <c r="B9" s="5"/>
      <c r="C9" s="70">
        <f>SUM(C7:C8)</f>
        <v>15</v>
      </c>
      <c r="D9" s="10">
        <f>SUM(D7:D8)</f>
        <v>27</v>
      </c>
      <c r="E9" s="70">
        <f>SUM(E7:E8)</f>
        <v>20</v>
      </c>
      <c r="F9" s="10">
        <f>SUM(F7:F8)</f>
        <v>40</v>
      </c>
      <c r="G9" s="19">
        <f>SUM(G7:G8)</f>
        <v>102</v>
      </c>
      <c r="I9" s="92"/>
      <c r="J9" s="92"/>
      <c r="K9" s="92"/>
      <c r="L9" s="92"/>
    </row>
    <row r="10" spans="1:12" ht="12.75">
      <c r="A10" s="5"/>
      <c r="B10" s="5"/>
      <c r="C10" s="70"/>
      <c r="D10" s="10"/>
      <c r="E10" s="70"/>
      <c r="F10" s="10"/>
      <c r="G10" s="9"/>
      <c r="I10" s="73"/>
      <c r="J10" s="73"/>
      <c r="K10" s="73"/>
      <c r="L10" s="73"/>
    </row>
    <row r="11" spans="1:7" ht="26.25" thickBot="1">
      <c r="A11" s="5" t="s">
        <v>10</v>
      </c>
      <c r="B11" s="5"/>
      <c r="C11" s="24">
        <v>1.56</v>
      </c>
      <c r="D11" s="11">
        <v>1.85</v>
      </c>
      <c r="E11" s="24">
        <v>1.2</v>
      </c>
      <c r="F11" s="11">
        <v>0.83</v>
      </c>
      <c r="G11" s="7"/>
    </row>
    <row r="12" ht="13.5" thickBot="1"/>
    <row r="13" spans="1:4" ht="22.5" customHeight="1" thickBot="1">
      <c r="A13" s="71" t="s">
        <v>15</v>
      </c>
      <c r="B13" s="82"/>
      <c r="C13" s="82"/>
      <c r="D13" s="82"/>
    </row>
    <row r="14" spans="1:4" ht="25.5" customHeight="1">
      <c r="A14" s="83" t="s">
        <v>79</v>
      </c>
      <c r="B14" s="84"/>
      <c r="C14" s="84"/>
      <c r="D14" s="85"/>
    </row>
    <row r="15" spans="1:4" ht="27.75" customHeight="1">
      <c r="A15" s="79" t="s">
        <v>68</v>
      </c>
      <c r="B15" s="80"/>
      <c r="C15" s="80"/>
      <c r="D15" s="81"/>
    </row>
    <row r="16" spans="1:4" ht="51.75" customHeight="1">
      <c r="A16" s="86" t="s">
        <v>78</v>
      </c>
      <c r="B16" s="87"/>
      <c r="C16" s="87"/>
      <c r="D16" s="88"/>
    </row>
    <row r="17" spans="1:4" ht="42.75" customHeight="1" thickBot="1">
      <c r="A17" s="89" t="s">
        <v>34</v>
      </c>
      <c r="B17" s="90"/>
      <c r="C17" s="90"/>
      <c r="D17" s="91"/>
    </row>
  </sheetData>
  <mergeCells count="9">
    <mergeCell ref="A16:D16"/>
    <mergeCell ref="A17:D17"/>
    <mergeCell ref="I9:L9"/>
    <mergeCell ref="I7:L7"/>
    <mergeCell ref="A1:B1"/>
    <mergeCell ref="A6:B6"/>
    <mergeCell ref="A15:D15"/>
    <mergeCell ref="B13:D13"/>
    <mergeCell ref="A14:D14"/>
  </mergeCells>
  <printOptions gridLines="1"/>
  <pageMargins left="0.5" right="0.5" top="0.5" bottom="0.5" header="0.25" footer="0.25"/>
  <pageSetup horizontalDpi="600" verticalDpi="600" orientation="landscape"/>
  <headerFooter alignWithMargins="0">
    <oddHeader>&amp;C&amp;"Arial,Bold"&amp;16&amp;A Impact Estimation Table</oddHeader>
    <oddFooter>&amp;LMore details at theagileengineer.com&amp;R&amp;D - &amp;T</oddFooter>
  </headerFooter>
  <legacyDrawing r:id="rId2"/>
</worksheet>
</file>

<file path=xl/worksheets/sheet3.xml><?xml version="1.0" encoding="utf-8"?>
<worksheet xmlns="http://schemas.openxmlformats.org/spreadsheetml/2006/main" xmlns:r="http://schemas.openxmlformats.org/officeDocument/2006/relationships">
  <dimension ref="A1:G25"/>
  <sheetViews>
    <sheetView zoomScale="125" zoomScaleNormal="125" workbookViewId="0" topLeftCell="A1">
      <selection activeCell="A18" sqref="A18"/>
    </sheetView>
  </sheetViews>
  <sheetFormatPr defaultColWidth="11.421875" defaultRowHeight="12.75"/>
  <cols>
    <col min="1" max="1" width="21.28125" style="39" customWidth="1"/>
    <col min="2" max="2" width="16.28125" style="39" customWidth="1"/>
    <col min="3" max="6" width="16.8515625" style="39" customWidth="1"/>
    <col min="7" max="7" width="8.8515625" style="39" customWidth="1"/>
    <col min="8" max="8" width="5.7109375" style="33" customWidth="1"/>
    <col min="9" max="16384" width="9.140625" style="33" customWidth="1"/>
  </cols>
  <sheetData>
    <row r="1" spans="1:7" ht="38.25" customHeight="1" thickBot="1">
      <c r="A1" s="96" t="s">
        <v>73</v>
      </c>
      <c r="B1" s="97"/>
      <c r="C1" s="28" t="s">
        <v>45</v>
      </c>
      <c r="D1" s="29" t="s">
        <v>39</v>
      </c>
      <c r="E1" s="28" t="s">
        <v>40</v>
      </c>
      <c r="F1" s="29" t="s">
        <v>46</v>
      </c>
      <c r="G1" s="30" t="s">
        <v>37</v>
      </c>
    </row>
    <row r="2" spans="1:7" ht="13.5" customHeight="1">
      <c r="A2" s="4" t="s">
        <v>65</v>
      </c>
      <c r="B2" s="25" t="s">
        <v>47</v>
      </c>
      <c r="C2" s="52">
        <v>2.5</v>
      </c>
      <c r="D2" s="50">
        <f>C2</f>
        <v>2.5</v>
      </c>
      <c r="E2" s="54">
        <f>C2</f>
        <v>2.5</v>
      </c>
      <c r="F2" s="50">
        <f>C2</f>
        <v>2.5</v>
      </c>
      <c r="G2" s="14"/>
    </row>
    <row r="3" spans="1:7" ht="13.5" customHeight="1">
      <c r="A3" s="4" t="s">
        <v>64</v>
      </c>
      <c r="B3" s="26" t="str">
        <f>B2</f>
        <v>seconds</v>
      </c>
      <c r="C3" s="34">
        <v>1</v>
      </c>
      <c r="D3" s="50">
        <f>C3</f>
        <v>1</v>
      </c>
      <c r="E3" s="51">
        <f>C3</f>
        <v>1</v>
      </c>
      <c r="F3" s="50">
        <f>C3</f>
        <v>1</v>
      </c>
      <c r="G3" s="14"/>
    </row>
    <row r="4" spans="1:7" ht="13.5" customHeight="1">
      <c r="A4" s="5" t="s">
        <v>66</v>
      </c>
      <c r="B4" s="26" t="str">
        <f>B3</f>
        <v>seconds</v>
      </c>
      <c r="C4" s="35">
        <v>-0.5</v>
      </c>
      <c r="D4" s="36">
        <v>-0.75</v>
      </c>
      <c r="E4" s="35">
        <v>-0.4</v>
      </c>
      <c r="F4" s="36">
        <v>-0.6</v>
      </c>
      <c r="G4" s="14">
        <f>SUM(C4:F4)</f>
        <v>-2.25</v>
      </c>
    </row>
    <row r="5" spans="1:7" ht="13.5" customHeight="1" thickBot="1">
      <c r="A5" s="5" t="s">
        <v>67</v>
      </c>
      <c r="B5" s="25" t="s">
        <v>87</v>
      </c>
      <c r="C5" s="37">
        <v>0.5</v>
      </c>
      <c r="D5" s="38">
        <v>0.25</v>
      </c>
      <c r="E5" s="37">
        <v>0.5</v>
      </c>
      <c r="F5" s="38">
        <v>0.5</v>
      </c>
      <c r="G5" s="14">
        <f>SUM(C5:F5)</f>
        <v>1.75</v>
      </c>
    </row>
    <row r="6" spans="1:7" ht="13.5" customHeight="1" thickTop="1">
      <c r="A6" s="5" t="s">
        <v>5</v>
      </c>
      <c r="B6" s="39" t="s">
        <v>11</v>
      </c>
      <c r="C6" s="20">
        <f>SUM(ABS(C4)/ABS(C2-C3))</f>
        <v>0.3333333333333333</v>
      </c>
      <c r="D6" s="20">
        <f>SUM(ABS(D4)/ABS(D2-D3))</f>
        <v>0.5</v>
      </c>
      <c r="E6" s="20">
        <f>SUM(ABS(E4)/ABS(E2-E3))</f>
        <v>0.26666666666666666</v>
      </c>
      <c r="F6" s="20">
        <f>SUM(ABS(F4)/ABS(F2-F3))</f>
        <v>0.39999999999999997</v>
      </c>
      <c r="G6" s="15">
        <f>SUM(C6:F6)</f>
        <v>1.4999999999999998</v>
      </c>
    </row>
    <row r="7" spans="1:7" ht="13.5" customHeight="1">
      <c r="A7" s="5" t="s">
        <v>6</v>
      </c>
      <c r="B7" s="40" t="s">
        <v>62</v>
      </c>
      <c r="C7" s="20">
        <f>SUM(C5/ABS(C2-C3))</f>
        <v>0.3333333333333333</v>
      </c>
      <c r="D7" s="53">
        <f>SUM(D5/ABS(D2-D3))</f>
        <v>0.16666666666666666</v>
      </c>
      <c r="E7" s="20">
        <f>SUM(E5/ABS(E2-E3))</f>
        <v>0.3333333333333333</v>
      </c>
      <c r="F7" s="55">
        <f>SUM(F5/ABS(F2-F3))</f>
        <v>0.3333333333333333</v>
      </c>
      <c r="G7" s="15">
        <f>SUM(C7:F7)</f>
        <v>1.1666666666666665</v>
      </c>
    </row>
    <row r="8" spans="1:7" ht="13.5" customHeight="1">
      <c r="A8" s="5" t="s">
        <v>82</v>
      </c>
      <c r="B8" s="26" t="str">
        <f>B2</f>
        <v>seconds</v>
      </c>
      <c r="C8" s="23">
        <f>SUM(C2+C4)</f>
        <v>2</v>
      </c>
      <c r="D8" s="27">
        <f>SUM(D2+D4)</f>
        <v>1.75</v>
      </c>
      <c r="E8" s="23">
        <f>SUM(E2+E4)</f>
        <v>2.1</v>
      </c>
      <c r="F8" s="27">
        <f>SUM(F2+F4)</f>
        <v>1.9</v>
      </c>
      <c r="G8" s="13"/>
    </row>
    <row r="9" spans="1:7" ht="13.5" customHeight="1">
      <c r="A9" s="5" t="s">
        <v>7</v>
      </c>
      <c r="B9" s="39" t="s">
        <v>12</v>
      </c>
      <c r="C9" s="41" t="s">
        <v>57</v>
      </c>
      <c r="D9" s="42" t="s">
        <v>51</v>
      </c>
      <c r="E9" s="41" t="s">
        <v>52</v>
      </c>
      <c r="F9" s="42" t="s">
        <v>53</v>
      </c>
      <c r="G9" s="26"/>
    </row>
    <row r="10" spans="1:7" ht="13.5" customHeight="1">
      <c r="A10" s="5" t="s">
        <v>8</v>
      </c>
      <c r="B10" s="39" t="s">
        <v>88</v>
      </c>
      <c r="C10" s="41" t="s">
        <v>48</v>
      </c>
      <c r="D10" s="42" t="s">
        <v>56</v>
      </c>
      <c r="E10" s="41" t="s">
        <v>55</v>
      </c>
      <c r="F10" s="42" t="s">
        <v>54</v>
      </c>
      <c r="G10" s="26"/>
    </row>
    <row r="11" spans="1:7" ht="13.5" customHeight="1">
      <c r="A11" s="5" t="s">
        <v>63</v>
      </c>
      <c r="B11" s="39" t="s">
        <v>13</v>
      </c>
      <c r="C11" s="43">
        <v>0.7</v>
      </c>
      <c r="D11" s="44">
        <v>1</v>
      </c>
      <c r="E11" s="43">
        <v>0.9</v>
      </c>
      <c r="F11" s="44">
        <v>0.5</v>
      </c>
      <c r="G11" s="26"/>
    </row>
    <row r="12" spans="1:7" ht="13.5" customHeight="1">
      <c r="A12" s="5"/>
      <c r="C12" s="45"/>
      <c r="D12" s="26"/>
      <c r="E12" s="45"/>
      <c r="F12" s="26"/>
      <c r="G12" s="26"/>
    </row>
    <row r="13" spans="1:7" ht="13.5" customHeight="1">
      <c r="A13" s="104" t="s">
        <v>60</v>
      </c>
      <c r="B13" s="105"/>
      <c r="C13" s="21"/>
      <c r="D13" s="31"/>
      <c r="E13" s="21"/>
      <c r="F13" s="31"/>
      <c r="G13" s="17"/>
    </row>
    <row r="14" spans="1:7" ht="13.5" customHeight="1">
      <c r="A14" s="16" t="s">
        <v>58</v>
      </c>
      <c r="B14" s="25" t="s">
        <v>49</v>
      </c>
      <c r="C14" s="46">
        <v>10</v>
      </c>
      <c r="D14" s="47">
        <v>2</v>
      </c>
      <c r="E14" s="46">
        <v>0</v>
      </c>
      <c r="F14" s="47">
        <v>15</v>
      </c>
      <c r="G14" s="18">
        <f>SUM(C14:F14)</f>
        <v>27</v>
      </c>
    </row>
    <row r="15" spans="1:7" ht="13.5" customHeight="1" thickBot="1">
      <c r="A15" s="16" t="s">
        <v>50</v>
      </c>
      <c r="B15" s="26" t="str">
        <f>B14</f>
        <v>$ (thousands)</v>
      </c>
      <c r="C15" s="48">
        <v>5</v>
      </c>
      <c r="D15" s="49">
        <v>25</v>
      </c>
      <c r="E15" s="48">
        <v>20</v>
      </c>
      <c r="F15" s="49">
        <v>25</v>
      </c>
      <c r="G15" s="18">
        <f>SUM(C15:F15)</f>
        <v>75</v>
      </c>
    </row>
    <row r="16" spans="1:7" ht="13.5" customHeight="1" thickTop="1">
      <c r="A16" s="5" t="s">
        <v>61</v>
      </c>
      <c r="B16" s="26" t="str">
        <f>B14</f>
        <v>$ (thousands)</v>
      </c>
      <c r="C16" s="22">
        <f>SUM(C14:C15)</f>
        <v>15</v>
      </c>
      <c r="D16" s="9">
        <f>SUM(D14:D15)</f>
        <v>27</v>
      </c>
      <c r="E16" s="22">
        <f>SUM(E14:E15)</f>
        <v>20</v>
      </c>
      <c r="F16" s="9">
        <f>SUM(F14:F15)</f>
        <v>40</v>
      </c>
      <c r="G16" s="19">
        <f>SUM(C16:F16)</f>
        <v>102</v>
      </c>
    </row>
    <row r="17" spans="1:7" ht="13.5" customHeight="1">
      <c r="A17" s="5"/>
      <c r="B17" s="26"/>
      <c r="C17" s="22"/>
      <c r="D17" s="9"/>
      <c r="E17" s="22"/>
      <c r="F17" s="9"/>
      <c r="G17" s="10"/>
    </row>
    <row r="18" spans="1:7" ht="27.75" customHeight="1">
      <c r="A18" s="5" t="s">
        <v>10</v>
      </c>
      <c r="B18" s="39" t="s">
        <v>36</v>
      </c>
      <c r="C18" s="23">
        <f>SUM((C6/C16)*100)</f>
        <v>2.222222222222222</v>
      </c>
      <c r="D18" s="11">
        <f>SUM((D6/D16)*100)</f>
        <v>1.8518518518518516</v>
      </c>
      <c r="E18" s="23">
        <f>SUM((E6/E16)*100)</f>
        <v>1.3333333333333333</v>
      </c>
      <c r="F18" s="11">
        <f>SUM((F6/F16)*100)</f>
        <v>0.9999999999999999</v>
      </c>
      <c r="G18" s="26"/>
    </row>
    <row r="19" spans="1:7" ht="36.75" customHeight="1" thickBot="1">
      <c r="A19" s="5" t="s">
        <v>9</v>
      </c>
      <c r="B19" s="39" t="s">
        <v>86</v>
      </c>
      <c r="C19" s="24">
        <f>SUM(C18*C11)</f>
        <v>1.5555555555555551</v>
      </c>
      <c r="D19" s="11">
        <f>SUM(D18*D11)</f>
        <v>1.8518518518518516</v>
      </c>
      <c r="E19" s="24">
        <f>SUM(E18*E11)</f>
        <v>1.2</v>
      </c>
      <c r="F19" s="11">
        <f>SUM(F18*F11)</f>
        <v>0.49999999999999994</v>
      </c>
      <c r="G19" s="26"/>
    </row>
    <row r="20" ht="12.75" customHeight="1" thickBot="1">
      <c r="G20" s="39" t="s">
        <v>72</v>
      </c>
    </row>
    <row r="21" spans="1:4" ht="24" customHeight="1" thickBot="1">
      <c r="A21" s="32" t="s">
        <v>15</v>
      </c>
      <c r="B21" s="82"/>
      <c r="C21" s="82"/>
      <c r="D21" s="82"/>
    </row>
    <row r="22" spans="1:4" ht="36.75" customHeight="1">
      <c r="A22" s="83" t="s">
        <v>76</v>
      </c>
      <c r="B22" s="84"/>
      <c r="C22" s="84"/>
      <c r="D22" s="85"/>
    </row>
    <row r="23" spans="1:4" ht="16.5" customHeight="1">
      <c r="A23" s="98" t="s">
        <v>71</v>
      </c>
      <c r="B23" s="99"/>
      <c r="C23" s="99"/>
      <c r="D23" s="100"/>
    </row>
    <row r="24" spans="1:4" ht="39" customHeight="1">
      <c r="A24" s="101" t="s">
        <v>80</v>
      </c>
      <c r="B24" s="102"/>
      <c r="C24" s="102"/>
      <c r="D24" s="103"/>
    </row>
    <row r="25" spans="1:4" ht="39" customHeight="1" thickBot="1">
      <c r="A25" s="93" t="s">
        <v>81</v>
      </c>
      <c r="B25" s="94"/>
      <c r="C25" s="94"/>
      <c r="D25" s="95"/>
    </row>
  </sheetData>
  <mergeCells count="7">
    <mergeCell ref="A25:D25"/>
    <mergeCell ref="B21:D21"/>
    <mergeCell ref="A1:B1"/>
    <mergeCell ref="A22:D22"/>
    <mergeCell ref="A23:D23"/>
    <mergeCell ref="A24:D24"/>
    <mergeCell ref="A13:B13"/>
  </mergeCells>
  <printOptions gridLines="1"/>
  <pageMargins left="0.75" right="0.75" top="0.75" bottom="0.75" header="0.25" footer="0.25"/>
  <pageSetup horizontalDpi="600" verticalDpi="600" orientation="landscape"/>
  <headerFooter alignWithMargins="0">
    <oddHeader>&amp;C&amp;"Arial,Bold"&amp;16&amp;A Impact Estimation Table</oddHeader>
    <oddFooter>&amp;LMore details at &amp;Utheagileengineer.com&amp;R&amp;D - &amp;T</oddFooter>
  </headerFooter>
  <legacyDrawing r:id="rId2"/>
</worksheet>
</file>

<file path=xl/worksheets/sheet4.xml><?xml version="1.0" encoding="utf-8"?>
<worksheet xmlns="http://schemas.openxmlformats.org/spreadsheetml/2006/main" xmlns:r="http://schemas.openxmlformats.org/officeDocument/2006/relationships">
  <dimension ref="A1:G25"/>
  <sheetViews>
    <sheetView zoomScale="125" zoomScaleNormal="125" workbookViewId="0" topLeftCell="A1">
      <selection activeCell="B21" sqref="B21:D21"/>
    </sheetView>
  </sheetViews>
  <sheetFormatPr defaultColWidth="11.421875" defaultRowHeight="12.75"/>
  <cols>
    <col min="1" max="1" width="21.28125" style="39" customWidth="1"/>
    <col min="2" max="2" width="16.28125" style="39" customWidth="1"/>
    <col min="3" max="6" width="16.8515625" style="39" customWidth="1"/>
    <col min="7" max="7" width="8.8515625" style="39" customWidth="1"/>
    <col min="8" max="8" width="5.7109375" style="33" customWidth="1"/>
    <col min="9" max="16384" width="9.140625" style="33" customWidth="1"/>
  </cols>
  <sheetData>
    <row r="1" spans="1:7" ht="38.25" customHeight="1" thickBot="1">
      <c r="A1" s="96" t="s">
        <v>69</v>
      </c>
      <c r="B1" s="97"/>
      <c r="C1" s="28" t="s">
        <v>45</v>
      </c>
      <c r="D1" s="29" t="s">
        <v>39</v>
      </c>
      <c r="E1" s="28" t="s">
        <v>40</v>
      </c>
      <c r="F1" s="29" t="s">
        <v>46</v>
      </c>
      <c r="G1" s="30" t="s">
        <v>37</v>
      </c>
    </row>
    <row r="2" spans="1:7" ht="13.5" customHeight="1">
      <c r="A2" s="4" t="s">
        <v>65</v>
      </c>
      <c r="B2" s="25" t="s">
        <v>59</v>
      </c>
      <c r="C2" s="52">
        <v>25</v>
      </c>
      <c r="D2" s="50">
        <f>C2</f>
        <v>25</v>
      </c>
      <c r="E2" s="54">
        <f>C2</f>
        <v>25</v>
      </c>
      <c r="F2" s="50">
        <f>C2</f>
        <v>25</v>
      </c>
      <c r="G2" s="14"/>
    </row>
    <row r="3" spans="1:7" ht="13.5" customHeight="1">
      <c r="A3" s="4" t="s">
        <v>64</v>
      </c>
      <c r="B3" s="26" t="str">
        <f>B2</f>
        <v>tps</v>
      </c>
      <c r="C3" s="34">
        <v>64</v>
      </c>
      <c r="D3" s="50">
        <f>C3</f>
        <v>64</v>
      </c>
      <c r="E3" s="51">
        <f>C3</f>
        <v>64</v>
      </c>
      <c r="F3" s="50">
        <f>C3</f>
        <v>64</v>
      </c>
      <c r="G3" s="14"/>
    </row>
    <row r="4" spans="1:7" ht="13.5" customHeight="1">
      <c r="A4" s="5" t="s">
        <v>66</v>
      </c>
      <c r="B4" s="26" t="str">
        <f>B3</f>
        <v>tps</v>
      </c>
      <c r="C4" s="35">
        <v>15</v>
      </c>
      <c r="D4" s="36">
        <v>12</v>
      </c>
      <c r="E4" s="35">
        <v>18</v>
      </c>
      <c r="F4" s="36">
        <v>21</v>
      </c>
      <c r="G4" s="14">
        <f>SUM(C4:F4)</f>
        <v>66</v>
      </c>
    </row>
    <row r="5" spans="1:7" ht="13.5" customHeight="1" thickBot="1">
      <c r="A5" s="5" t="s">
        <v>67</v>
      </c>
      <c r="B5" s="25" t="s">
        <v>70</v>
      </c>
      <c r="C5" s="37">
        <v>4</v>
      </c>
      <c r="D5" s="38">
        <v>2</v>
      </c>
      <c r="E5" s="37">
        <v>6</v>
      </c>
      <c r="F5" s="38">
        <v>12</v>
      </c>
      <c r="G5" s="14">
        <f>SUM(C5:F5)</f>
        <v>24</v>
      </c>
    </row>
    <row r="6" spans="1:7" ht="13.5" customHeight="1" thickTop="1">
      <c r="A6" s="5" t="s">
        <v>5</v>
      </c>
      <c r="B6" s="39" t="s">
        <v>11</v>
      </c>
      <c r="C6" s="20">
        <f>SUM(ABS(C4)/ABS(C2-C3))</f>
        <v>0.38461538461538464</v>
      </c>
      <c r="D6" s="20">
        <f>SUM(ABS(D4)/ABS(D2-D3))</f>
        <v>0.3076923076923077</v>
      </c>
      <c r="E6" s="20">
        <f>SUM(ABS(E4)/ABS(E2-E3))</f>
        <v>0.46153846153846156</v>
      </c>
      <c r="F6" s="20">
        <f>SUM(ABS(F4)/ABS(F2-F3))</f>
        <v>0.5384615384615384</v>
      </c>
      <c r="G6" s="15">
        <f>SUM(C6:F6)</f>
        <v>1.692307692307692</v>
      </c>
    </row>
    <row r="7" spans="1:7" ht="13.5" customHeight="1">
      <c r="A7" s="5" t="s">
        <v>6</v>
      </c>
      <c r="B7" s="40" t="s">
        <v>62</v>
      </c>
      <c r="C7" s="20">
        <f>SUM(C5/ABS(C2-C3))</f>
        <v>0.10256410256410256</v>
      </c>
      <c r="D7" s="53">
        <f>SUM(D5/ABS(D2-D3))</f>
        <v>0.05128205128205128</v>
      </c>
      <c r="E7" s="20">
        <f>SUM(E5/ABS(E2-E3))</f>
        <v>0.15384615384615385</v>
      </c>
      <c r="F7" s="55">
        <f>SUM(F5/ABS(F2-F3))</f>
        <v>0.3076923076923077</v>
      </c>
      <c r="G7" s="15">
        <f>SUM(C7:F7)</f>
        <v>0.6153846153846154</v>
      </c>
    </row>
    <row r="8" spans="1:7" ht="13.5" customHeight="1">
      <c r="A8" s="5" t="s">
        <v>82</v>
      </c>
      <c r="B8" s="26" t="str">
        <f>B2</f>
        <v>tps</v>
      </c>
      <c r="C8" s="23">
        <f>SUM(C2+C4)</f>
        <v>40</v>
      </c>
      <c r="D8" s="27">
        <f>SUM(D2+D4)</f>
        <v>37</v>
      </c>
      <c r="E8" s="23">
        <f>SUM(E2+E4)</f>
        <v>43</v>
      </c>
      <c r="F8" s="27">
        <f>SUM(F2+F4)</f>
        <v>46</v>
      </c>
      <c r="G8" s="13"/>
    </row>
    <row r="9" spans="1:7" ht="13.5" customHeight="1">
      <c r="A9" s="5" t="s">
        <v>7</v>
      </c>
      <c r="B9" s="39" t="s">
        <v>12</v>
      </c>
      <c r="C9" s="41" t="s">
        <v>57</v>
      </c>
      <c r="D9" s="42" t="s">
        <v>51</v>
      </c>
      <c r="E9" s="41" t="s">
        <v>52</v>
      </c>
      <c r="F9" s="42" t="s">
        <v>53</v>
      </c>
      <c r="G9" s="26"/>
    </row>
    <row r="10" spans="1:7" ht="13.5" customHeight="1">
      <c r="A10" s="5" t="s">
        <v>8</v>
      </c>
      <c r="B10" s="39" t="s">
        <v>88</v>
      </c>
      <c r="C10" s="41" t="s">
        <v>48</v>
      </c>
      <c r="D10" s="42" t="s">
        <v>56</v>
      </c>
      <c r="E10" s="41" t="s">
        <v>55</v>
      </c>
      <c r="F10" s="42" t="s">
        <v>54</v>
      </c>
      <c r="G10" s="26"/>
    </row>
    <row r="11" spans="1:7" ht="13.5" customHeight="1">
      <c r="A11" s="5" t="s">
        <v>63</v>
      </c>
      <c r="B11" s="39" t="s">
        <v>13</v>
      </c>
      <c r="C11" s="43">
        <v>0.7</v>
      </c>
      <c r="D11" s="44">
        <v>1</v>
      </c>
      <c r="E11" s="43">
        <v>0.9</v>
      </c>
      <c r="F11" s="44">
        <v>0.5</v>
      </c>
      <c r="G11" s="26"/>
    </row>
    <row r="12" spans="1:7" ht="13.5" customHeight="1">
      <c r="A12" s="5"/>
      <c r="C12" s="45"/>
      <c r="D12" s="26"/>
      <c r="E12" s="45"/>
      <c r="F12" s="26"/>
      <c r="G12" s="26"/>
    </row>
    <row r="13" spans="1:7" ht="13.5" customHeight="1">
      <c r="A13" s="104" t="s">
        <v>60</v>
      </c>
      <c r="B13" s="105"/>
      <c r="C13" s="21"/>
      <c r="D13" s="31"/>
      <c r="E13" s="21"/>
      <c r="F13" s="31"/>
      <c r="G13" s="17"/>
    </row>
    <row r="14" spans="1:7" ht="13.5" customHeight="1">
      <c r="A14" s="16" t="s">
        <v>58</v>
      </c>
      <c r="B14" s="25" t="s">
        <v>49</v>
      </c>
      <c r="C14" s="46">
        <v>10</v>
      </c>
      <c r="D14" s="47">
        <v>2</v>
      </c>
      <c r="E14" s="46">
        <v>0</v>
      </c>
      <c r="F14" s="47">
        <v>15</v>
      </c>
      <c r="G14" s="18">
        <f>SUM(C14:F14)</f>
        <v>27</v>
      </c>
    </row>
    <row r="15" spans="1:7" ht="13.5" customHeight="1" thickBot="1">
      <c r="A15" s="16" t="s">
        <v>50</v>
      </c>
      <c r="B15" s="26" t="str">
        <f>B14</f>
        <v>$ (thousands)</v>
      </c>
      <c r="C15" s="48">
        <v>5</v>
      </c>
      <c r="D15" s="49">
        <v>25</v>
      </c>
      <c r="E15" s="48">
        <v>20</v>
      </c>
      <c r="F15" s="49">
        <v>25</v>
      </c>
      <c r="G15" s="18">
        <f>SUM(C15:F15)</f>
        <v>75</v>
      </c>
    </row>
    <row r="16" spans="1:7" ht="13.5" customHeight="1" thickTop="1">
      <c r="A16" s="5" t="s">
        <v>61</v>
      </c>
      <c r="B16" s="26" t="str">
        <f>B14</f>
        <v>$ (thousands)</v>
      </c>
      <c r="C16" s="22">
        <f>SUM(C14:C15)</f>
        <v>15</v>
      </c>
      <c r="D16" s="9">
        <f>SUM(D14:D15)</f>
        <v>27</v>
      </c>
      <c r="E16" s="22">
        <f>SUM(E14:E15)</f>
        <v>20</v>
      </c>
      <c r="F16" s="9">
        <f>SUM(F14:F15)</f>
        <v>40</v>
      </c>
      <c r="G16" s="19">
        <f>SUM(C16:F16)</f>
        <v>102</v>
      </c>
    </row>
    <row r="17" spans="1:7" ht="13.5" customHeight="1">
      <c r="A17" s="5"/>
      <c r="B17" s="26"/>
      <c r="C17" s="22"/>
      <c r="D17" s="9"/>
      <c r="E17" s="22"/>
      <c r="F17" s="9"/>
      <c r="G17" s="10"/>
    </row>
    <row r="18" spans="1:7" ht="27.75" customHeight="1">
      <c r="A18" s="5" t="s">
        <v>10</v>
      </c>
      <c r="B18" s="39" t="s">
        <v>36</v>
      </c>
      <c r="C18" s="23">
        <f>SUM((C6/C16)*100)</f>
        <v>2.5641025641025643</v>
      </c>
      <c r="D18" s="11">
        <f>SUM((D6/D16)*100)</f>
        <v>1.1396011396011396</v>
      </c>
      <c r="E18" s="23">
        <f>SUM((E6/E16)*100)</f>
        <v>2.307692307692308</v>
      </c>
      <c r="F18" s="11">
        <f>SUM((F6/F16)*100)</f>
        <v>1.346153846153846</v>
      </c>
      <c r="G18" s="26"/>
    </row>
    <row r="19" spans="1:7" ht="36.75" customHeight="1" thickBot="1">
      <c r="A19" s="5" t="s">
        <v>9</v>
      </c>
      <c r="B19" s="39" t="s">
        <v>86</v>
      </c>
      <c r="C19" s="24">
        <f>SUM(C18*C11)</f>
        <v>1.794871794871795</v>
      </c>
      <c r="D19" s="11">
        <f>SUM(D18*D11)</f>
        <v>1.1396011396011396</v>
      </c>
      <c r="E19" s="24">
        <f>SUM(E18*E11)</f>
        <v>2.076923076923077</v>
      </c>
      <c r="F19" s="11">
        <f>SUM(F18*F11)</f>
        <v>0.673076923076923</v>
      </c>
      <c r="G19" s="26"/>
    </row>
    <row r="20" ht="12.75" customHeight="1" thickBot="1">
      <c r="G20" s="39" t="s">
        <v>72</v>
      </c>
    </row>
    <row r="21" spans="1:4" ht="24" customHeight="1" thickBot="1">
      <c r="A21" s="32" t="s">
        <v>15</v>
      </c>
      <c r="B21" s="82"/>
      <c r="C21" s="82"/>
      <c r="D21" s="82"/>
    </row>
    <row r="22" spans="1:4" ht="36.75" customHeight="1">
      <c r="A22" s="83" t="s">
        <v>76</v>
      </c>
      <c r="B22" s="84"/>
      <c r="C22" s="84"/>
      <c r="D22" s="85"/>
    </row>
    <row r="23" spans="1:4" ht="16.5" customHeight="1">
      <c r="A23" s="98" t="s">
        <v>71</v>
      </c>
      <c r="B23" s="99"/>
      <c r="C23" s="99"/>
      <c r="D23" s="100"/>
    </row>
    <row r="24" spans="1:4" ht="39" customHeight="1">
      <c r="A24" s="101" t="s">
        <v>80</v>
      </c>
      <c r="B24" s="102"/>
      <c r="C24" s="102"/>
      <c r="D24" s="103"/>
    </row>
    <row r="25" spans="1:4" ht="39" customHeight="1" thickBot="1">
      <c r="A25" s="93" t="s">
        <v>81</v>
      </c>
      <c r="B25" s="94"/>
      <c r="C25" s="94"/>
      <c r="D25" s="95"/>
    </row>
  </sheetData>
  <mergeCells count="7">
    <mergeCell ref="A25:D25"/>
    <mergeCell ref="B21:D21"/>
    <mergeCell ref="A1:B1"/>
    <mergeCell ref="A22:D22"/>
    <mergeCell ref="A23:D23"/>
    <mergeCell ref="A24:D24"/>
    <mergeCell ref="A13:B13"/>
  </mergeCells>
  <printOptions gridLines="1"/>
  <pageMargins left="0.75" right="0.75" top="0.75" bottom="0.75" header="0.25" footer="0.25"/>
  <pageSetup horizontalDpi="600" verticalDpi="600" orientation="landscape"/>
  <headerFooter alignWithMargins="0">
    <oddHeader>&amp;C&amp;"Arial,Bold"&amp;16Impact Estimation Table for &amp;A</oddHeader>
    <oddFooter>&amp;LMore details at &amp;Utheagileengineer.com&amp;R&amp;D - &amp;T</oddFooter>
  </headerFooter>
  <legacyDrawing r:id="rId2"/>
</worksheet>
</file>

<file path=xl/worksheets/sheet5.xml><?xml version="1.0" encoding="utf-8"?>
<worksheet xmlns="http://schemas.openxmlformats.org/spreadsheetml/2006/main" xmlns:r="http://schemas.openxmlformats.org/officeDocument/2006/relationships">
  <dimension ref="A2:B17"/>
  <sheetViews>
    <sheetView workbookViewId="0" topLeftCell="A1">
      <selection activeCell="B29" sqref="B29"/>
    </sheetView>
  </sheetViews>
  <sheetFormatPr defaultColWidth="11.421875" defaultRowHeight="12.75"/>
  <cols>
    <col min="1" max="1" width="16.00390625" style="0" customWidth="1"/>
    <col min="2" max="2" width="65.421875" style="0" customWidth="1"/>
  </cols>
  <sheetData>
    <row r="2" spans="1:2" ht="12">
      <c r="A2" s="2" t="s">
        <v>85</v>
      </c>
      <c r="B2" s="3" t="s">
        <v>84</v>
      </c>
    </row>
    <row r="3" spans="1:2" ht="12">
      <c r="A3">
        <v>0</v>
      </c>
      <c r="B3" t="s">
        <v>24</v>
      </c>
    </row>
    <row r="4" spans="1:2" ht="12">
      <c r="A4">
        <v>0.1</v>
      </c>
      <c r="B4" t="s">
        <v>25</v>
      </c>
    </row>
    <row r="5" spans="1:2" ht="12">
      <c r="A5">
        <v>0.2</v>
      </c>
      <c r="B5" t="s">
        <v>26</v>
      </c>
    </row>
    <row r="6" spans="1:2" ht="12">
      <c r="A6">
        <v>0.3</v>
      </c>
      <c r="B6" t="s">
        <v>27</v>
      </c>
    </row>
    <row r="7" spans="1:2" ht="12">
      <c r="A7">
        <v>0.4</v>
      </c>
      <c r="B7" t="s">
        <v>28</v>
      </c>
    </row>
    <row r="8" spans="1:2" ht="12">
      <c r="A8">
        <v>0.5</v>
      </c>
      <c r="B8" t="s">
        <v>29</v>
      </c>
    </row>
    <row r="9" spans="1:2" ht="12">
      <c r="A9">
        <v>0.6</v>
      </c>
      <c r="B9" t="s">
        <v>30</v>
      </c>
    </row>
    <row r="10" spans="1:2" ht="12">
      <c r="A10">
        <v>0.7</v>
      </c>
      <c r="B10" t="s">
        <v>31</v>
      </c>
    </row>
    <row r="11" spans="1:2" ht="12">
      <c r="A11">
        <v>0.8</v>
      </c>
      <c r="B11" t="s">
        <v>32</v>
      </c>
    </row>
    <row r="12" spans="1:2" ht="12">
      <c r="A12">
        <v>0.9</v>
      </c>
      <c r="B12" t="s">
        <v>33</v>
      </c>
    </row>
    <row r="13" spans="1:2" ht="12">
      <c r="A13">
        <v>1</v>
      </c>
      <c r="B13" t="s">
        <v>83</v>
      </c>
    </row>
    <row r="15" ht="12">
      <c r="B15" t="s">
        <v>74</v>
      </c>
    </row>
    <row r="17" ht="12">
      <c r="B17" s="3" t="s">
        <v>75</v>
      </c>
    </row>
  </sheetData>
  <printOptions/>
  <pageMargins left="0.5" right="0.5" top="1" bottom="1" header="0.5" footer="0.5"/>
  <pageSetup orientation="landscape" paperSize="9"/>
  <headerFooter alignWithMargins="0">
    <oddHeader>&amp;C&amp;"Arial,Bold"&amp;16Credibility Rating for Impact Estimation</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Dominion Digital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Impact Estimation Examples</dc:title>
  <dc:subject/>
  <dc:creator>Ryan Shriver</dc:creator>
  <cp:keywords/>
  <dc:description>See theagileengineer.com for more info</dc:description>
  <cp:lastModifiedBy>Ryan Shriver</cp:lastModifiedBy>
  <cp:lastPrinted>2008-07-01T01:42:24Z</cp:lastPrinted>
  <dcterms:created xsi:type="dcterms:W3CDTF">2005-10-28T14:01:37Z</dcterms:created>
  <dcterms:modified xsi:type="dcterms:W3CDTF">2006-02-08T06:06:00Z</dcterms:modified>
  <cp:category/>
  <cp:version/>
  <cp:contentType/>
  <cp:contentStatus/>
</cp:coreProperties>
</file>